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HoonFactory\Management\2)ServiceCo-op\3) 개발빌드노트\"/>
    </mc:Choice>
  </mc:AlternateContent>
  <bookViews>
    <workbookView xWindow="0" yWindow="0" windowWidth="25785" windowHeight="10725" tabRatio="970" activeTab="1"/>
  </bookViews>
  <sheets>
    <sheet name="04월 11일 빌드노트" sheetId="64" r:id="rId1"/>
    <sheet name="내용참고0411_1" sheetId="65" r:id="rId2"/>
    <sheet name="내용참고0414예정_1" sheetId="66" r:id="rId3"/>
    <sheet name="0414_PlayerBaseStatus(예정)" sheetId="67" r:id="rId4"/>
    <sheet name="04월 06일 빌드노트" sheetId="59" r:id="rId5"/>
    <sheet name="내용참고0405_1" sheetId="60" r:id="rId6"/>
    <sheet name="20170405_ShopGacha" sheetId="61" r:id="rId7"/>
    <sheet name="20170405_ShopGachaGradeGroup" sheetId="62" r:id="rId8"/>
    <sheet name="20170405_ShopGachaItemGroup" sheetId="63" r:id="rId9"/>
    <sheet name="20170405_PlayerBaseStatus" sheetId="57" r:id="rId10"/>
    <sheet name="20170405_GuardianRaidReward" sheetId="56" r:id="rId11"/>
    <sheet name="2017405_AddReward" sheetId="55" r:id="rId12"/>
    <sheet name="20170405_수호레이드파티초대보상(변경없음)" sheetId="54" r:id="rId13"/>
    <sheet name="03월 30일 빌드노트" sheetId="53" r:id="rId14"/>
    <sheet name="내용참고0330_1" sheetId="58" r:id="rId15"/>
    <sheet name="03월 27일 빌드노트" sheetId="49" r:id="rId16"/>
    <sheet name="03월 24일 빌드노트" sheetId="52" r:id="rId17"/>
    <sheet name="20170324_ShopAdmissionBuy" sheetId="51" r:id="rId18"/>
    <sheet name="20170324_CraftItem" sheetId="46" r:id="rId19"/>
    <sheet name="20170324_CraftMaterial" sheetId="50" r:id="rId20"/>
    <sheet name="20170324_AddReward" sheetId="48" r:id="rId21"/>
    <sheet name="03월 20일 빌드노트" sheetId="39" r:id="rId22"/>
    <sheet name="내용참고0320_1" sheetId="47" r:id="rId23"/>
    <sheet name="20170320_GuardianStone" sheetId="45" r:id="rId24"/>
    <sheet name="03월 12일 빌드노트" sheetId="43" r:id="rId25"/>
    <sheet name="03월 10일 빌드노트" sheetId="42" r:id="rId26"/>
    <sheet name="내용참고0310_1" sheetId="40" r:id="rId27"/>
    <sheet name="20170310_체력흡수 Simul" sheetId="41" r:id="rId28"/>
    <sheet name="03월 08일 빌드노트" sheetId="35" r:id="rId29"/>
  </sheets>
  <definedNames>
    <definedName name="_xlnm._FilterDatabase" localSheetId="6" hidden="1">'20170405_ShopGacha'!$A$2:$I$8</definedName>
    <definedName name="_xlnm._FilterDatabase" localSheetId="7" hidden="1">'20170405_ShopGachaGradeGroup'!$A$2:$E$8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67" l="1"/>
  <c r="G52" i="67"/>
  <c r="G51" i="67"/>
  <c r="G50" i="67"/>
  <c r="G49" i="67"/>
  <c r="G48" i="67"/>
  <c r="G47" i="67"/>
  <c r="G46" i="67"/>
  <c r="G45" i="67"/>
  <c r="G44" i="67"/>
  <c r="G43" i="67"/>
  <c r="G42" i="67"/>
  <c r="G41" i="67"/>
  <c r="G40" i="67"/>
  <c r="G39" i="67"/>
  <c r="G38" i="67"/>
  <c r="G37" i="67"/>
  <c r="G36" i="67"/>
  <c r="G35" i="67"/>
  <c r="G34" i="67"/>
  <c r="G33" i="67"/>
  <c r="G32" i="67"/>
  <c r="G31" i="67"/>
  <c r="G30" i="67"/>
  <c r="G29" i="67"/>
  <c r="G28" i="67"/>
  <c r="G27" i="67"/>
  <c r="G26" i="67"/>
  <c r="G25" i="67"/>
  <c r="G24" i="67"/>
  <c r="G23" i="67"/>
  <c r="G22" i="67"/>
  <c r="G21" i="67"/>
  <c r="G20" i="67"/>
  <c r="G19" i="67"/>
  <c r="G18" i="67"/>
  <c r="G17" i="67"/>
  <c r="G16" i="67"/>
  <c r="G15" i="67"/>
  <c r="G14" i="67"/>
  <c r="G13" i="67"/>
  <c r="G12" i="67"/>
  <c r="G11" i="67"/>
  <c r="G10" i="67"/>
  <c r="G9" i="67"/>
  <c r="G8" i="67"/>
  <c r="G7" i="67"/>
  <c r="G6" i="67"/>
  <c r="G5" i="67"/>
  <c r="I4" i="67"/>
  <c r="K4" i="67" s="1"/>
  <c r="G4" i="67"/>
  <c r="I5" i="67" l="1"/>
  <c r="K5" i="67" s="1"/>
  <c r="F179" i="48"/>
  <c r="F180" i="48" s="1"/>
  <c r="F181" i="48" s="1"/>
  <c r="F159" i="48"/>
  <c r="F160" i="48" s="1"/>
  <c r="F161" i="48" s="1"/>
  <c r="F155" i="48"/>
  <c r="F156" i="48" s="1"/>
  <c r="F157" i="48" s="1"/>
  <c r="F136" i="48"/>
  <c r="F137" i="48" s="1"/>
  <c r="F135" i="48"/>
  <c r="F131" i="48"/>
  <c r="F132" i="48" s="1"/>
  <c r="F133" i="48" s="1"/>
  <c r="F111" i="48"/>
  <c r="F112" i="48" s="1"/>
  <c r="F113" i="48" s="1"/>
  <c r="F107" i="48"/>
  <c r="F108" i="48" s="1"/>
  <c r="F109" i="48" s="1"/>
  <c r="F87" i="48"/>
  <c r="F88" i="48" s="1"/>
  <c r="F89" i="48" s="1"/>
  <c r="F67" i="48"/>
  <c r="F68" i="48" s="1"/>
  <c r="F69" i="48" s="1"/>
  <c r="F47" i="48"/>
  <c r="F48" i="48" s="1"/>
  <c r="F49" i="48" s="1"/>
  <c r="F23" i="48"/>
  <c r="F24" i="48" s="1"/>
  <c r="F25" i="48" s="1"/>
  <c r="I6" i="67" l="1"/>
  <c r="I7" i="67" s="1"/>
  <c r="H43" i="41"/>
  <c r="G27" i="41"/>
  <c r="D27" i="41"/>
  <c r="G26" i="41"/>
  <c r="D26" i="41"/>
  <c r="G25" i="41"/>
  <c r="D25" i="41"/>
  <c r="G24" i="41"/>
  <c r="D24" i="41"/>
  <c r="G23" i="41"/>
  <c r="D23" i="41"/>
  <c r="G22" i="41"/>
  <c r="D22" i="41"/>
  <c r="H21" i="41"/>
  <c r="I11" i="41"/>
  <c r="F11" i="41" s="1"/>
  <c r="I10" i="41"/>
  <c r="F10" i="41" s="1"/>
  <c r="I9" i="41"/>
  <c r="F9" i="41" s="1"/>
  <c r="I8" i="41"/>
  <c r="F8" i="41" s="1"/>
  <c r="I7" i="41"/>
  <c r="F7" i="41" s="1"/>
  <c r="I6" i="41"/>
  <c r="F6" i="41" s="1"/>
  <c r="D6" i="41" s="1"/>
  <c r="I5" i="41"/>
  <c r="F5" i="41" s="1"/>
  <c r="K6" i="67" l="1"/>
  <c r="I8" i="67"/>
  <c r="K7" i="67"/>
  <c r="E27" i="41"/>
  <c r="D5" i="41"/>
  <c r="E24" i="41"/>
  <c r="D9" i="41"/>
  <c r="E23" i="41"/>
  <c r="D10" i="41"/>
  <c r="E26" i="41"/>
  <c r="D7" i="41"/>
  <c r="E22" i="41"/>
  <c r="D11" i="41"/>
  <c r="E25" i="41"/>
  <c r="D8" i="41"/>
  <c r="I9" i="67" l="1"/>
  <c r="K8" i="67"/>
  <c r="H45" i="41"/>
  <c r="H23" i="41"/>
  <c r="I23" i="41" s="1"/>
  <c r="H27" i="41"/>
  <c r="I27" i="41" s="1"/>
  <c r="H49" i="41"/>
  <c r="H44" i="41"/>
  <c r="H22" i="41"/>
  <c r="I22" i="41" s="1"/>
  <c r="H25" i="41"/>
  <c r="I25" i="41" s="1"/>
  <c r="H47" i="41"/>
  <c r="H48" i="41"/>
  <c r="H26" i="41"/>
  <c r="I26" i="41" s="1"/>
  <c r="H24" i="41"/>
  <c r="I24" i="41" s="1"/>
  <c r="H46" i="41"/>
  <c r="K9" i="67" l="1"/>
  <c r="I10" i="67"/>
  <c r="N54" i="41"/>
  <c r="U54" i="41" s="1"/>
  <c r="AA54" i="41" s="1"/>
  <c r="N50" i="41"/>
  <c r="U50" i="41" s="1"/>
  <c r="AA50" i="41" s="1"/>
  <c r="N53" i="41"/>
  <c r="U53" i="41" s="1"/>
  <c r="AA53" i="41" s="1"/>
  <c r="N49" i="41"/>
  <c r="U49" i="41" s="1"/>
  <c r="AA49" i="41" s="1"/>
  <c r="N47" i="41"/>
  <c r="U47" i="41" s="1"/>
  <c r="AA47" i="41" s="1"/>
  <c r="N45" i="41"/>
  <c r="U45" i="41" s="1"/>
  <c r="AA45" i="41" s="1"/>
  <c r="N43" i="41"/>
  <c r="U43" i="41" s="1"/>
  <c r="AA43" i="41" s="1"/>
  <c r="N40" i="41"/>
  <c r="U40" i="41" s="1"/>
  <c r="AA40" i="41" s="1"/>
  <c r="N36" i="41"/>
  <c r="U36" i="41" s="1"/>
  <c r="AA36" i="41" s="1"/>
  <c r="N51" i="41"/>
  <c r="U51" i="41" s="1"/>
  <c r="AA51" i="41" s="1"/>
  <c r="N48" i="41"/>
  <c r="U48" i="41" s="1"/>
  <c r="AA48" i="41" s="1"/>
  <c r="N46" i="41"/>
  <c r="U46" i="41" s="1"/>
  <c r="AA46" i="41" s="1"/>
  <c r="N44" i="41"/>
  <c r="U44" i="41" s="1"/>
  <c r="AA44" i="41" s="1"/>
  <c r="N42" i="41"/>
  <c r="U42" i="41" s="1"/>
  <c r="AA42" i="41" s="1"/>
  <c r="N38" i="41"/>
  <c r="U38" i="41" s="1"/>
  <c r="AA38" i="41" s="1"/>
  <c r="N34" i="41"/>
  <c r="U34" i="41" s="1"/>
  <c r="AA34" i="41" s="1"/>
  <c r="N30" i="41"/>
  <c r="U30" i="41" s="1"/>
  <c r="AA30" i="41" s="1"/>
  <c r="N41" i="41"/>
  <c r="U41" i="41" s="1"/>
  <c r="AA41" i="41" s="1"/>
  <c r="N32" i="41"/>
  <c r="U32" i="41" s="1"/>
  <c r="AA32" i="41" s="1"/>
  <c r="N27" i="41"/>
  <c r="U27" i="41" s="1"/>
  <c r="AA27" i="41" s="1"/>
  <c r="N25" i="41"/>
  <c r="U25" i="41" s="1"/>
  <c r="AA25" i="41" s="1"/>
  <c r="N23" i="41"/>
  <c r="U23" i="41" s="1"/>
  <c r="AA23" i="41" s="1"/>
  <c r="N21" i="41"/>
  <c r="U21" i="41" s="1"/>
  <c r="AA21" i="41" s="1"/>
  <c r="N52" i="41"/>
  <c r="U52" i="41" s="1"/>
  <c r="AA52" i="41" s="1"/>
  <c r="N39" i="41"/>
  <c r="U39" i="41" s="1"/>
  <c r="AA39" i="41" s="1"/>
  <c r="N37" i="41"/>
  <c r="U37" i="41" s="1"/>
  <c r="AA37" i="41" s="1"/>
  <c r="N33" i="41"/>
  <c r="U33" i="41" s="1"/>
  <c r="AA33" i="41" s="1"/>
  <c r="N31" i="41"/>
  <c r="U31" i="41" s="1"/>
  <c r="AA31" i="41" s="1"/>
  <c r="N29" i="41"/>
  <c r="U29" i="41" s="1"/>
  <c r="AA29" i="41" s="1"/>
  <c r="N26" i="41"/>
  <c r="U26" i="41" s="1"/>
  <c r="AA26" i="41" s="1"/>
  <c r="N24" i="41"/>
  <c r="U24" i="41" s="1"/>
  <c r="AA24" i="41" s="1"/>
  <c r="N22" i="41"/>
  <c r="U22" i="41" s="1"/>
  <c r="AA22" i="41" s="1"/>
  <c r="N20" i="41"/>
  <c r="U20" i="41" s="1"/>
  <c r="AA20" i="41" s="1"/>
  <c r="N14" i="41"/>
  <c r="U14" i="41" s="1"/>
  <c r="AA14" i="41" s="1"/>
  <c r="N18" i="41"/>
  <c r="U18" i="41" s="1"/>
  <c r="AA18" i="41" s="1"/>
  <c r="N17" i="41"/>
  <c r="U17" i="41" s="1"/>
  <c r="AA17" i="41" s="1"/>
  <c r="N35" i="41"/>
  <c r="U35" i="41" s="1"/>
  <c r="AA35" i="41" s="1"/>
  <c r="N16" i="41"/>
  <c r="U16" i="41" s="1"/>
  <c r="AA16" i="41" s="1"/>
  <c r="N12" i="41"/>
  <c r="U12" i="41" s="1"/>
  <c r="AA12" i="41" s="1"/>
  <c r="N28" i="41"/>
  <c r="U28" i="41" s="1"/>
  <c r="AA28" i="41" s="1"/>
  <c r="N19" i="41"/>
  <c r="U19" i="41" s="1"/>
  <c r="AA19" i="41" s="1"/>
  <c r="N15" i="41"/>
  <c r="U15" i="41" s="1"/>
  <c r="AA15" i="41" s="1"/>
  <c r="N11" i="41"/>
  <c r="U11" i="41" s="1"/>
  <c r="AA11" i="41" s="1"/>
  <c r="N10" i="41"/>
  <c r="U10" i="41" s="1"/>
  <c r="AA10" i="41" s="1"/>
  <c r="N9" i="41"/>
  <c r="U9" i="41" s="1"/>
  <c r="AA9" i="41" s="1"/>
  <c r="N8" i="41"/>
  <c r="U8" i="41" s="1"/>
  <c r="AA8" i="41" s="1"/>
  <c r="N7" i="41"/>
  <c r="U7" i="41" s="1"/>
  <c r="AA7" i="41" s="1"/>
  <c r="N6" i="41"/>
  <c r="U6" i="41" s="1"/>
  <c r="AA6" i="41" s="1"/>
  <c r="N5" i="41"/>
  <c r="U5" i="41" s="1"/>
  <c r="AA5" i="41" s="1"/>
  <c r="N13" i="41"/>
  <c r="U13" i="41" s="1"/>
  <c r="AA13" i="41" s="1"/>
  <c r="Q51" i="41"/>
  <c r="X51" i="41" s="1"/>
  <c r="AD51" i="41" s="1"/>
  <c r="Q48" i="41"/>
  <c r="X48" i="41" s="1"/>
  <c r="AD48" i="41" s="1"/>
  <c r="Q54" i="41"/>
  <c r="X54" i="41" s="1"/>
  <c r="AD54" i="41" s="1"/>
  <c r="Q50" i="41"/>
  <c r="X50" i="41" s="1"/>
  <c r="AD50" i="41" s="1"/>
  <c r="Q41" i="41"/>
  <c r="X41" i="41" s="1"/>
  <c r="AD41" i="41" s="1"/>
  <c r="Q37" i="41"/>
  <c r="X37" i="41" s="1"/>
  <c r="AD37" i="41" s="1"/>
  <c r="Q52" i="41"/>
  <c r="X52" i="41" s="1"/>
  <c r="AD52" i="41" s="1"/>
  <c r="Q39" i="41"/>
  <c r="X39" i="41" s="1"/>
  <c r="AD39" i="41" s="1"/>
  <c r="Q35" i="41"/>
  <c r="X35" i="41" s="1"/>
  <c r="AD35" i="41" s="1"/>
  <c r="Q31" i="41"/>
  <c r="X31" i="41" s="1"/>
  <c r="AD31" i="41" s="1"/>
  <c r="Q46" i="41"/>
  <c r="X46" i="41" s="1"/>
  <c r="AD46" i="41" s="1"/>
  <c r="Q42" i="41"/>
  <c r="X42" i="41" s="1"/>
  <c r="AD42" i="41" s="1"/>
  <c r="Q34" i="41"/>
  <c r="X34" i="41" s="1"/>
  <c r="AD34" i="41" s="1"/>
  <c r="Q33" i="41"/>
  <c r="X33" i="41" s="1"/>
  <c r="AD33" i="41" s="1"/>
  <c r="Q28" i="41"/>
  <c r="X28" i="41" s="1"/>
  <c r="AD28" i="41" s="1"/>
  <c r="Q19" i="41"/>
  <c r="X19" i="41" s="1"/>
  <c r="AD19" i="41" s="1"/>
  <c r="Q53" i="41"/>
  <c r="X53" i="41" s="1"/>
  <c r="AD53" i="41" s="1"/>
  <c r="Q47" i="41"/>
  <c r="X47" i="41" s="1"/>
  <c r="AD47" i="41" s="1"/>
  <c r="Q43" i="41"/>
  <c r="X43" i="41" s="1"/>
  <c r="AD43" i="41" s="1"/>
  <c r="Q40" i="41"/>
  <c r="X40" i="41" s="1"/>
  <c r="AD40" i="41" s="1"/>
  <c r="Q30" i="41"/>
  <c r="X30" i="41" s="1"/>
  <c r="AD30" i="41" s="1"/>
  <c r="Q27" i="41"/>
  <c r="X27" i="41" s="1"/>
  <c r="AD27" i="41" s="1"/>
  <c r="Q25" i="41"/>
  <c r="X25" i="41" s="1"/>
  <c r="AD25" i="41" s="1"/>
  <c r="Q23" i="41"/>
  <c r="X23" i="41" s="1"/>
  <c r="AD23" i="41" s="1"/>
  <c r="Q21" i="41"/>
  <c r="X21" i="41" s="1"/>
  <c r="AD21" i="41" s="1"/>
  <c r="Q49" i="41"/>
  <c r="X49" i="41" s="1"/>
  <c r="AD49" i="41" s="1"/>
  <c r="Q44" i="41"/>
  <c r="X44" i="41" s="1"/>
  <c r="AD44" i="41" s="1"/>
  <c r="Q38" i="41"/>
  <c r="X38" i="41" s="1"/>
  <c r="AD38" i="41" s="1"/>
  <c r="Q32" i="41"/>
  <c r="X32" i="41" s="1"/>
  <c r="AD32" i="41" s="1"/>
  <c r="Q36" i="41"/>
  <c r="X36" i="41" s="1"/>
  <c r="AD36" i="41" s="1"/>
  <c r="Q15" i="41"/>
  <c r="X15" i="41" s="1"/>
  <c r="AD15" i="41" s="1"/>
  <c r="Q11" i="41"/>
  <c r="X11" i="41" s="1"/>
  <c r="AD11" i="41" s="1"/>
  <c r="Q10" i="41"/>
  <c r="X10" i="41" s="1"/>
  <c r="AD10" i="41" s="1"/>
  <c r="Q9" i="41"/>
  <c r="X9" i="41" s="1"/>
  <c r="AD9" i="41" s="1"/>
  <c r="Q8" i="41"/>
  <c r="X8" i="41" s="1"/>
  <c r="AD8" i="41" s="1"/>
  <c r="Q7" i="41"/>
  <c r="X7" i="41" s="1"/>
  <c r="AD7" i="41" s="1"/>
  <c r="Q6" i="41"/>
  <c r="X6" i="41" s="1"/>
  <c r="AD6" i="41" s="1"/>
  <c r="Q5" i="41"/>
  <c r="X5" i="41" s="1"/>
  <c r="AD5" i="41" s="1"/>
  <c r="Q45" i="41"/>
  <c r="X45" i="41" s="1"/>
  <c r="AD45" i="41" s="1"/>
  <c r="Q22" i="41"/>
  <c r="X22" i="41" s="1"/>
  <c r="AD22" i="41" s="1"/>
  <c r="Q24" i="41"/>
  <c r="X24" i="41" s="1"/>
  <c r="AD24" i="41" s="1"/>
  <c r="Q17" i="41"/>
  <c r="X17" i="41" s="1"/>
  <c r="AD17" i="41" s="1"/>
  <c r="Q13" i="41"/>
  <c r="X13" i="41" s="1"/>
  <c r="AD13" i="41" s="1"/>
  <c r="Q29" i="41"/>
  <c r="X29" i="41" s="1"/>
  <c r="AD29" i="41" s="1"/>
  <c r="Q26" i="41"/>
  <c r="X26" i="41" s="1"/>
  <c r="AD26" i="41" s="1"/>
  <c r="Q20" i="41"/>
  <c r="X20" i="41" s="1"/>
  <c r="AD20" i="41" s="1"/>
  <c r="Q18" i="41"/>
  <c r="X18" i="41" s="1"/>
  <c r="AD18" i="41" s="1"/>
  <c r="Q16" i="41"/>
  <c r="X16" i="41" s="1"/>
  <c r="AD16" i="41" s="1"/>
  <c r="Q12" i="41"/>
  <c r="X12" i="41" s="1"/>
  <c r="AD12" i="41" s="1"/>
  <c r="Q14" i="41"/>
  <c r="X14" i="41" s="1"/>
  <c r="AD14" i="41" s="1"/>
  <c r="O53" i="41"/>
  <c r="V53" i="41" s="1"/>
  <c r="AB53" i="41" s="1"/>
  <c r="O49" i="41"/>
  <c r="V49" i="41" s="1"/>
  <c r="AB49" i="41" s="1"/>
  <c r="O52" i="41"/>
  <c r="V52" i="41" s="1"/>
  <c r="AB52" i="41" s="1"/>
  <c r="O39" i="41"/>
  <c r="V39" i="41" s="1"/>
  <c r="AB39" i="41" s="1"/>
  <c r="O35" i="41"/>
  <c r="V35" i="41" s="1"/>
  <c r="AB35" i="41" s="1"/>
  <c r="O54" i="41"/>
  <c r="V54" i="41" s="1"/>
  <c r="AB54" i="41" s="1"/>
  <c r="O50" i="41"/>
  <c r="V50" i="41" s="1"/>
  <c r="AB50" i="41" s="1"/>
  <c r="O41" i="41"/>
  <c r="V41" i="41" s="1"/>
  <c r="AB41" i="41" s="1"/>
  <c r="O37" i="41"/>
  <c r="V37" i="41" s="1"/>
  <c r="AB37" i="41" s="1"/>
  <c r="O33" i="41"/>
  <c r="V33" i="41" s="1"/>
  <c r="AB33" i="41" s="1"/>
  <c r="O51" i="41"/>
  <c r="V51" i="41" s="1"/>
  <c r="AB51" i="41" s="1"/>
  <c r="O45" i="41"/>
  <c r="V45" i="41" s="1"/>
  <c r="AB45" i="41" s="1"/>
  <c r="O36" i="41"/>
  <c r="V36" i="41" s="1"/>
  <c r="AB36" i="41" s="1"/>
  <c r="O46" i="41"/>
  <c r="V46" i="41" s="1"/>
  <c r="AB46" i="41" s="1"/>
  <c r="O42" i="41"/>
  <c r="V42" i="41" s="1"/>
  <c r="AB42" i="41" s="1"/>
  <c r="O34" i="41"/>
  <c r="V34" i="41" s="1"/>
  <c r="AB34" i="41" s="1"/>
  <c r="O31" i="41"/>
  <c r="V31" i="41" s="1"/>
  <c r="AB31" i="41" s="1"/>
  <c r="O29" i="41"/>
  <c r="V29" i="41" s="1"/>
  <c r="AB29" i="41" s="1"/>
  <c r="O26" i="41"/>
  <c r="V26" i="41" s="1"/>
  <c r="AB26" i="41" s="1"/>
  <c r="O24" i="41"/>
  <c r="V24" i="41" s="1"/>
  <c r="AB24" i="41" s="1"/>
  <c r="O22" i="41"/>
  <c r="V22" i="41" s="1"/>
  <c r="AB22" i="41" s="1"/>
  <c r="O20" i="41"/>
  <c r="V20" i="41" s="1"/>
  <c r="AB20" i="41" s="1"/>
  <c r="O48" i="41"/>
  <c r="V48" i="41" s="1"/>
  <c r="AB48" i="41" s="1"/>
  <c r="O47" i="41"/>
  <c r="V47" i="41" s="1"/>
  <c r="AB47" i="41" s="1"/>
  <c r="O43" i="41"/>
  <c r="V43" i="41" s="1"/>
  <c r="AB43" i="41" s="1"/>
  <c r="O40" i="41"/>
  <c r="V40" i="41" s="1"/>
  <c r="AB40" i="41" s="1"/>
  <c r="O28" i="41"/>
  <c r="V28" i="41" s="1"/>
  <c r="AB28" i="41" s="1"/>
  <c r="O19" i="41"/>
  <c r="V19" i="41" s="1"/>
  <c r="AB19" i="41" s="1"/>
  <c r="O32" i="41"/>
  <c r="V32" i="41" s="1"/>
  <c r="AB32" i="41" s="1"/>
  <c r="O23" i="41"/>
  <c r="V23" i="41" s="1"/>
  <c r="AB23" i="41" s="1"/>
  <c r="O18" i="41"/>
  <c r="V18" i="41" s="1"/>
  <c r="AB18" i="41" s="1"/>
  <c r="O17" i="41"/>
  <c r="V17" i="41" s="1"/>
  <c r="AB17" i="41" s="1"/>
  <c r="O13" i="41"/>
  <c r="V13" i="41" s="1"/>
  <c r="AB13" i="41" s="1"/>
  <c r="O38" i="41"/>
  <c r="V38" i="41" s="1"/>
  <c r="AB38" i="41" s="1"/>
  <c r="O30" i="41"/>
  <c r="V30" i="41" s="1"/>
  <c r="AB30" i="41" s="1"/>
  <c r="O25" i="41"/>
  <c r="V25" i="41" s="1"/>
  <c r="AB25" i="41" s="1"/>
  <c r="O16" i="41"/>
  <c r="V16" i="41" s="1"/>
  <c r="AB16" i="41" s="1"/>
  <c r="O27" i="41"/>
  <c r="V27" i="41" s="1"/>
  <c r="AB27" i="41" s="1"/>
  <c r="O15" i="41"/>
  <c r="V15" i="41" s="1"/>
  <c r="AB15" i="41" s="1"/>
  <c r="O11" i="41"/>
  <c r="V11" i="41" s="1"/>
  <c r="AB11" i="41" s="1"/>
  <c r="O10" i="41"/>
  <c r="V10" i="41" s="1"/>
  <c r="AB10" i="41" s="1"/>
  <c r="O9" i="41"/>
  <c r="V9" i="41" s="1"/>
  <c r="AB9" i="41" s="1"/>
  <c r="O8" i="41"/>
  <c r="V8" i="41" s="1"/>
  <c r="AB8" i="41" s="1"/>
  <c r="O7" i="41"/>
  <c r="V7" i="41" s="1"/>
  <c r="AB7" i="41" s="1"/>
  <c r="O6" i="41"/>
  <c r="V6" i="41" s="1"/>
  <c r="AB6" i="41" s="1"/>
  <c r="O5" i="41"/>
  <c r="V5" i="41" s="1"/>
  <c r="AB5" i="41" s="1"/>
  <c r="O44" i="41"/>
  <c r="V44" i="41" s="1"/>
  <c r="AB44" i="41" s="1"/>
  <c r="O21" i="41"/>
  <c r="V21" i="41" s="1"/>
  <c r="AB21" i="41" s="1"/>
  <c r="O14" i="41"/>
  <c r="V14" i="41" s="1"/>
  <c r="AB14" i="41" s="1"/>
  <c r="O12" i="41"/>
  <c r="V12" i="41" s="1"/>
  <c r="AB12" i="41" s="1"/>
  <c r="P52" i="41"/>
  <c r="W52" i="41" s="1"/>
  <c r="AC52" i="41" s="1"/>
  <c r="P51" i="41"/>
  <c r="W51" i="41" s="1"/>
  <c r="AC51" i="41" s="1"/>
  <c r="P48" i="41"/>
  <c r="W48" i="41" s="1"/>
  <c r="AC48" i="41" s="1"/>
  <c r="P46" i="41"/>
  <c r="W46" i="41" s="1"/>
  <c r="AC46" i="41" s="1"/>
  <c r="P44" i="41"/>
  <c r="W44" i="41" s="1"/>
  <c r="AC44" i="41" s="1"/>
  <c r="P42" i="41"/>
  <c r="W42" i="41" s="1"/>
  <c r="AC42" i="41" s="1"/>
  <c r="P38" i="41"/>
  <c r="W38" i="41" s="1"/>
  <c r="AC38" i="41" s="1"/>
  <c r="P34" i="41"/>
  <c r="W34" i="41" s="1"/>
  <c r="AC34" i="41" s="1"/>
  <c r="P53" i="41"/>
  <c r="W53" i="41" s="1"/>
  <c r="AC53" i="41" s="1"/>
  <c r="P49" i="41"/>
  <c r="W49" i="41" s="1"/>
  <c r="AC49" i="41" s="1"/>
  <c r="P47" i="41"/>
  <c r="W47" i="41" s="1"/>
  <c r="AC47" i="41" s="1"/>
  <c r="P45" i="41"/>
  <c r="W45" i="41" s="1"/>
  <c r="AC45" i="41" s="1"/>
  <c r="P43" i="41"/>
  <c r="W43" i="41" s="1"/>
  <c r="AC43" i="41" s="1"/>
  <c r="P40" i="41"/>
  <c r="W40" i="41" s="1"/>
  <c r="AC40" i="41" s="1"/>
  <c r="P36" i="41"/>
  <c r="W36" i="41" s="1"/>
  <c r="AC36" i="41" s="1"/>
  <c r="P32" i="41"/>
  <c r="W32" i="41" s="1"/>
  <c r="AC32" i="41" s="1"/>
  <c r="P39" i="41"/>
  <c r="W39" i="41" s="1"/>
  <c r="AC39" i="41" s="1"/>
  <c r="P31" i="41"/>
  <c r="W31" i="41" s="1"/>
  <c r="AC31" i="41" s="1"/>
  <c r="P29" i="41"/>
  <c r="W29" i="41" s="1"/>
  <c r="AC29" i="41" s="1"/>
  <c r="P26" i="41"/>
  <c r="W26" i="41" s="1"/>
  <c r="AC26" i="41" s="1"/>
  <c r="P24" i="41"/>
  <c r="W24" i="41" s="1"/>
  <c r="AC24" i="41" s="1"/>
  <c r="P22" i="41"/>
  <c r="W22" i="41" s="1"/>
  <c r="AC22" i="41" s="1"/>
  <c r="P20" i="41"/>
  <c r="W20" i="41" s="1"/>
  <c r="AC20" i="41" s="1"/>
  <c r="P37" i="41"/>
  <c r="W37" i="41" s="1"/>
  <c r="AC37" i="41" s="1"/>
  <c r="P33" i="41"/>
  <c r="W33" i="41" s="1"/>
  <c r="AC33" i="41" s="1"/>
  <c r="P28" i="41"/>
  <c r="W28" i="41" s="1"/>
  <c r="AC28" i="41" s="1"/>
  <c r="P19" i="41"/>
  <c r="W19" i="41" s="1"/>
  <c r="AC19" i="41" s="1"/>
  <c r="P54" i="41"/>
  <c r="W54" i="41" s="1"/>
  <c r="AC54" i="41" s="1"/>
  <c r="P35" i="41"/>
  <c r="W35" i="41" s="1"/>
  <c r="AC35" i="41" s="1"/>
  <c r="P30" i="41"/>
  <c r="W30" i="41" s="1"/>
  <c r="AC30" i="41" s="1"/>
  <c r="P27" i="41"/>
  <c r="W27" i="41" s="1"/>
  <c r="AC27" i="41" s="1"/>
  <c r="P25" i="41"/>
  <c r="W25" i="41" s="1"/>
  <c r="AC25" i="41" s="1"/>
  <c r="P23" i="41"/>
  <c r="W23" i="41" s="1"/>
  <c r="AC23" i="41" s="1"/>
  <c r="P21" i="41"/>
  <c r="W21" i="41" s="1"/>
  <c r="AC21" i="41" s="1"/>
  <c r="P18" i="41"/>
  <c r="W18" i="41" s="1"/>
  <c r="AC18" i="41" s="1"/>
  <c r="P41" i="41"/>
  <c r="W41" i="41" s="1"/>
  <c r="AC41" i="41" s="1"/>
  <c r="P16" i="41"/>
  <c r="W16" i="41" s="1"/>
  <c r="AC16" i="41" s="1"/>
  <c r="P12" i="41"/>
  <c r="W12" i="41" s="1"/>
  <c r="AC12" i="41" s="1"/>
  <c r="P14" i="41"/>
  <c r="W14" i="41" s="1"/>
  <c r="AC14" i="41" s="1"/>
  <c r="P50" i="41"/>
  <c r="W50" i="41" s="1"/>
  <c r="AC50" i="41" s="1"/>
  <c r="P17" i="41"/>
  <c r="W17" i="41" s="1"/>
  <c r="AC17" i="41" s="1"/>
  <c r="P13" i="41"/>
  <c r="W13" i="41" s="1"/>
  <c r="AC13" i="41" s="1"/>
  <c r="P15" i="41"/>
  <c r="W15" i="41" s="1"/>
  <c r="AC15" i="41" s="1"/>
  <c r="P11" i="41"/>
  <c r="W11" i="41" s="1"/>
  <c r="AC11" i="41" s="1"/>
  <c r="P7" i="41"/>
  <c r="W7" i="41" s="1"/>
  <c r="AC7" i="41" s="1"/>
  <c r="P10" i="41"/>
  <c r="W10" i="41" s="1"/>
  <c r="AC10" i="41" s="1"/>
  <c r="P6" i="41"/>
  <c r="W6" i="41" s="1"/>
  <c r="AC6" i="41" s="1"/>
  <c r="P9" i="41"/>
  <c r="W9" i="41" s="1"/>
  <c r="AC9" i="41" s="1"/>
  <c r="P5" i="41"/>
  <c r="W5" i="41" s="1"/>
  <c r="AC5" i="41" s="1"/>
  <c r="P8" i="41"/>
  <c r="W8" i="41" s="1"/>
  <c r="AC8" i="41" s="1"/>
  <c r="R54" i="41"/>
  <c r="R50" i="41"/>
  <c r="R53" i="41"/>
  <c r="R49" i="41"/>
  <c r="R47" i="41"/>
  <c r="R45" i="41"/>
  <c r="R43" i="41"/>
  <c r="R40" i="41"/>
  <c r="R36" i="41"/>
  <c r="R51" i="41"/>
  <c r="R48" i="41"/>
  <c r="R46" i="41"/>
  <c r="R44" i="41"/>
  <c r="R42" i="41"/>
  <c r="R38" i="41"/>
  <c r="R34" i="41"/>
  <c r="R30" i="41"/>
  <c r="R52" i="41"/>
  <c r="R37" i="41"/>
  <c r="R27" i="41"/>
  <c r="R25" i="41"/>
  <c r="R23" i="41"/>
  <c r="R21" i="41"/>
  <c r="R35" i="41"/>
  <c r="R32" i="41"/>
  <c r="R41" i="41"/>
  <c r="R29" i="41"/>
  <c r="R26" i="41"/>
  <c r="R24" i="41"/>
  <c r="R22" i="41"/>
  <c r="R20" i="41"/>
  <c r="R14" i="41"/>
  <c r="R33" i="41"/>
  <c r="R31" i="41"/>
  <c r="R28" i="41"/>
  <c r="R19" i="41"/>
  <c r="R18" i="41"/>
  <c r="R16" i="41"/>
  <c r="R12" i="41"/>
  <c r="R39" i="41"/>
  <c r="R15" i="41"/>
  <c r="R11" i="41"/>
  <c r="R10" i="41"/>
  <c r="R9" i="41"/>
  <c r="R8" i="41"/>
  <c r="R7" i="41"/>
  <c r="R6" i="41"/>
  <c r="R5" i="41"/>
  <c r="R17" i="41"/>
  <c r="R13" i="41"/>
  <c r="K10" i="67" l="1"/>
  <c r="I11" i="67"/>
  <c r="I12" i="67" l="1"/>
  <c r="K11" i="67"/>
  <c r="I13" i="67" l="1"/>
  <c r="K12" i="67"/>
  <c r="K13" i="67" l="1"/>
  <c r="I14" i="67"/>
  <c r="I15" i="67" l="1"/>
  <c r="K14" i="67"/>
  <c r="I16" i="67" l="1"/>
  <c r="K15" i="67"/>
  <c r="K16" i="67" l="1"/>
  <c r="I17" i="67"/>
  <c r="K17" i="67" l="1"/>
  <c r="I18" i="67"/>
  <c r="K18" i="67" l="1"/>
  <c r="I19" i="67"/>
  <c r="I20" i="67" l="1"/>
  <c r="K19" i="67"/>
  <c r="K20" i="67" l="1"/>
  <c r="I21" i="67"/>
  <c r="K21" i="67" l="1"/>
  <c r="I22" i="67"/>
  <c r="K22" i="67" l="1"/>
  <c r="I23" i="67"/>
  <c r="I24" i="67" l="1"/>
  <c r="K23" i="67"/>
  <c r="K24" i="67" l="1"/>
  <c r="I25" i="67"/>
  <c r="K25" i="67" l="1"/>
  <c r="I26" i="67"/>
  <c r="K26" i="67" l="1"/>
  <c r="I27" i="67"/>
  <c r="I28" i="67" l="1"/>
  <c r="K27" i="67"/>
  <c r="I29" i="67" l="1"/>
  <c r="K28" i="67"/>
  <c r="K29" i="67" l="1"/>
  <c r="I30" i="67"/>
  <c r="K30" i="67" l="1"/>
  <c r="I31" i="67"/>
  <c r="I32" i="67" l="1"/>
  <c r="K31" i="67"/>
  <c r="I33" i="67" l="1"/>
  <c r="K32" i="67"/>
  <c r="K33" i="67" l="1"/>
  <c r="I34" i="67"/>
  <c r="I35" i="67" l="1"/>
  <c r="K34" i="67"/>
  <c r="I36" i="67" l="1"/>
  <c r="K35" i="67"/>
  <c r="I37" i="67" l="1"/>
  <c r="K36" i="67"/>
  <c r="K37" i="67" l="1"/>
  <c r="I38" i="67"/>
  <c r="K38" i="67" l="1"/>
  <c r="I39" i="67"/>
  <c r="I40" i="67" l="1"/>
  <c r="K39" i="67"/>
  <c r="K40" i="67" l="1"/>
  <c r="I41" i="67"/>
  <c r="K41" i="67" l="1"/>
  <c r="I42" i="67"/>
  <c r="K42" i="67" l="1"/>
  <c r="I43" i="67"/>
  <c r="I44" i="67" l="1"/>
  <c r="K43" i="67"/>
  <c r="K44" i="67" l="1"/>
  <c r="I45" i="67"/>
  <c r="K45" i="67" l="1"/>
  <c r="I46" i="67"/>
  <c r="I47" i="67" l="1"/>
  <c r="K46" i="67"/>
  <c r="I48" i="67" l="1"/>
  <c r="K47" i="67"/>
  <c r="K48" i="67" l="1"/>
  <c r="I49" i="67"/>
  <c r="K49" i="67" l="1"/>
  <c r="I50" i="67"/>
  <c r="I51" i="67" l="1"/>
  <c r="K50" i="67"/>
  <c r="I52" i="67" l="1"/>
  <c r="K51" i="67"/>
  <c r="I53" i="67" l="1"/>
  <c r="K53" i="67" s="1"/>
  <c r="K52" i="67"/>
</calcChain>
</file>

<file path=xl/comments1.xml><?xml version="1.0" encoding="utf-8"?>
<comments xmlns="http://schemas.openxmlformats.org/spreadsheetml/2006/main">
  <authors>
    <author>taekhoon</author>
    <author>JoSoowoon</author>
  </authors>
  <commentList>
    <comment ref="H2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20170207
</t>
        </r>
        <r>
          <rPr>
            <b/>
            <sz val="9"/>
            <color indexed="8"/>
            <rFont val="돋움"/>
            <family val="3"/>
            <charset val="129"/>
          </rPr>
          <t>기본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방어력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레벨별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상승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상향
</t>
        </r>
      </text>
    </comment>
    <comment ref="I2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20170207
</t>
        </r>
        <r>
          <rPr>
            <b/>
            <sz val="9"/>
            <color indexed="8"/>
            <rFont val="돋움"/>
            <family val="3"/>
            <charset val="129"/>
          </rPr>
          <t>기본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방어력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레벨별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상승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상향
</t>
        </r>
        <r>
          <rPr>
            <b/>
            <sz val="9"/>
            <color indexed="8"/>
            <rFont val="Tahoma"/>
            <family val="3"/>
            <charset val="129"/>
          </rPr>
          <t>20170411
버서커 기본 방어력 상승</t>
        </r>
      </text>
    </comment>
    <comment ref="F3" authorId="1" shapeId="0">
      <text>
        <r>
          <rPr>
            <b/>
            <sz val="9"/>
            <color indexed="8"/>
            <rFont val="돋움"/>
            <family val="3"/>
            <charset val="129"/>
          </rPr>
          <t>레벨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생명력
</t>
        </r>
      </text>
    </comment>
    <comment ref="G3" authorId="1" shapeId="0">
      <text>
        <r>
          <rPr>
            <b/>
            <sz val="9"/>
            <color indexed="8"/>
            <rFont val="돋움"/>
            <family val="3"/>
            <charset val="129"/>
          </rPr>
          <t>레벨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생명력
</t>
        </r>
      </text>
    </comment>
    <comment ref="H3" authorId="1" shapeId="0">
      <text>
        <r>
          <rPr>
            <b/>
            <sz val="9"/>
            <color indexed="8"/>
            <rFont val="돋움"/>
            <family val="3"/>
            <charset val="129"/>
          </rPr>
          <t>방어력</t>
        </r>
      </text>
    </comment>
  </commentList>
</comments>
</file>

<file path=xl/comments2.xml><?xml version="1.0" encoding="utf-8"?>
<comments xmlns="http://schemas.openxmlformats.org/spreadsheetml/2006/main">
  <authors>
    <author>taekhoon</author>
    <author>JoSoowoon</author>
    <author>Microsoft</author>
  </authors>
  <commentList>
    <comment ref="G1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20161030
</t>
        </r>
        <r>
          <rPr>
            <sz val="9"/>
            <color indexed="8"/>
            <rFont val="돋움"/>
            <family val="3"/>
            <charset val="129"/>
          </rPr>
          <t>고정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소모량</t>
        </r>
        <r>
          <rPr>
            <sz val="9"/>
            <color indexed="8"/>
            <rFont val="Tahoma"/>
            <family val="3"/>
            <charset val="129"/>
          </rPr>
          <t xml:space="preserve"> 2500</t>
        </r>
        <r>
          <rPr>
            <sz val="9"/>
            <color indexed="8"/>
            <rFont val="돋움"/>
            <family val="3"/>
            <charset val="129"/>
          </rPr>
          <t>에서
레벨</t>
        </r>
        <r>
          <rPr>
            <sz val="9"/>
            <color indexed="8"/>
            <rFont val="Tahoma"/>
            <family val="3"/>
            <charset val="129"/>
          </rPr>
          <t xml:space="preserve"> 5</t>
        </r>
        <r>
          <rPr>
            <sz val="9"/>
            <color indexed="8"/>
            <rFont val="돋움"/>
            <family val="3"/>
            <charset val="129"/>
          </rPr>
          <t>단위마다</t>
        </r>
        <r>
          <rPr>
            <sz val="9"/>
            <color indexed="8"/>
            <rFont val="Tahoma"/>
            <family val="3"/>
            <charset val="129"/>
          </rPr>
          <t xml:space="preserve"> 일정 수치 감소형태로 적용. (현재 50씩 감소)
타구간에 비해 46~50레벨 구간만 큰폭(현재 100씩)으로 감소.</t>
        </r>
      </text>
    </comment>
    <comment ref="J1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2016 10 30
 매트릭스 모드의 발동
재사용대기시간이 레벨이 증가함에 따라 감소, 활력소모 고정인 형태에서
고정 재 사용 대기시간을  30초로 설정하고, 레벨이 증가함에 따라 활력소모가 감소하는 형태로
* 즉, 적절한 순간에 매트릭스 모드를 발동하는 타이밍 싸움으로 변경하고자함.
 재사용감소와 스테미너 고정인 경우, 스테미너 관리 측면에 초첨을 두었으나
스킬 빈도와 연결되기 때문에 오히려 유저에게 더 많은 정보에 대한 부담감이 생김.</t>
        </r>
      </text>
    </comment>
    <comment ref="U1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20170207
</t>
        </r>
        <r>
          <rPr>
            <b/>
            <sz val="9"/>
            <color indexed="8"/>
            <rFont val="돋움"/>
            <family val="3"/>
            <charset val="129"/>
          </rPr>
          <t>기본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방어력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레벨별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상승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상향
</t>
        </r>
      </text>
    </comment>
    <comment ref="E2" authorId="1" shapeId="0">
      <text>
        <r>
          <rPr>
            <b/>
            <sz val="9"/>
            <color indexed="8"/>
            <rFont val="돋움"/>
            <family val="3"/>
            <charset val="129"/>
          </rPr>
          <t>레벨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생명력
</t>
        </r>
      </text>
    </comment>
    <comment ref="I2" authorId="2" shapeId="0">
      <text>
        <r>
          <rPr>
            <b/>
            <sz val="9"/>
            <color indexed="8"/>
            <rFont val="돋움"/>
            <family val="3"/>
            <charset val="129"/>
          </rPr>
          <t>적용한</t>
        </r>
        <r>
          <rPr>
            <b/>
            <sz val="9"/>
            <color indexed="8"/>
            <rFont val="Tahoma"/>
            <family val="3"/>
            <charset val="129"/>
          </rPr>
          <t xml:space="preserve"> %</t>
        </r>
        <r>
          <rPr>
            <b/>
            <sz val="9"/>
            <color indexed="8"/>
            <rFont val="돋움"/>
            <family val="3"/>
            <charset val="129"/>
          </rPr>
          <t>속도로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변경된다</t>
        </r>
      </text>
    </comment>
    <comment ref="K2" authorId="1" shapeId="0">
      <text>
        <r>
          <rPr>
            <b/>
            <sz val="9"/>
            <color indexed="8"/>
            <rFont val="돋움"/>
            <family val="3"/>
            <charset val="129"/>
          </rPr>
          <t>5초당 체력회복</t>
        </r>
      </text>
    </comment>
    <comment ref="L2" authorId="1" shapeId="0">
      <text>
        <r>
          <rPr>
            <b/>
            <sz val="9"/>
            <color indexed="8"/>
            <rFont val="Tahoma"/>
            <family val="3"/>
            <charset val="129"/>
          </rPr>
          <t>5</t>
        </r>
        <r>
          <rPr>
            <b/>
            <sz val="9"/>
            <color indexed="8"/>
            <rFont val="돋움"/>
            <family val="3"/>
            <charset val="129"/>
          </rPr>
          <t>초당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스태미너</t>
        </r>
        <r>
          <rPr>
            <b/>
            <sz val="9"/>
            <color indexed="8"/>
            <rFont val="Tahoma"/>
            <family val="3"/>
            <charset val="129"/>
          </rPr>
          <t xml:space="preserve"> 
</t>
        </r>
        <r>
          <rPr>
            <b/>
            <sz val="9"/>
            <color indexed="8"/>
            <rFont val="돋움"/>
            <family val="3"/>
            <charset val="129"/>
          </rPr>
          <t>회복</t>
        </r>
      </text>
    </comment>
    <comment ref="M2" authorId="1" shapeId="0">
      <text>
        <r>
          <rPr>
            <b/>
            <sz val="9"/>
            <color indexed="8"/>
            <rFont val="돋움"/>
            <family val="3"/>
            <charset val="129"/>
          </rPr>
          <t xml:space="preserve">초당
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공격력</t>
        </r>
      </text>
    </comment>
    <comment ref="N2" authorId="1" shapeId="0">
      <text>
        <r>
          <rPr>
            <b/>
            <sz val="9"/>
            <color indexed="8"/>
            <rFont val="돋움"/>
            <family val="3"/>
            <charset val="129"/>
          </rPr>
          <t xml:space="preserve">최소
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공격력</t>
        </r>
      </text>
    </comment>
    <comment ref="O2" authorId="1" shapeId="0">
      <text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공격력</t>
        </r>
      </text>
    </comment>
    <comment ref="P2" authorId="1" shapeId="0">
      <text>
        <r>
          <rPr>
            <b/>
            <sz val="9"/>
            <color indexed="8"/>
            <rFont val="돋움"/>
            <family val="3"/>
            <charset val="129"/>
          </rPr>
          <t>공격속도</t>
        </r>
      </text>
    </comment>
    <comment ref="Q2" authorId="1" shapeId="0">
      <text>
        <r>
          <rPr>
            <b/>
            <sz val="9"/>
            <color indexed="8"/>
            <rFont val="돋움"/>
            <family val="3"/>
            <charset val="129"/>
          </rPr>
          <t xml:space="preserve">명중
</t>
        </r>
        <r>
          <rPr>
            <b/>
            <sz val="9"/>
            <color indexed="8"/>
            <rFont val="Tahoma"/>
            <family val="3"/>
            <charset val="129"/>
          </rPr>
          <t xml:space="preserve">치명타 확률
</t>
        </r>
      </text>
    </comment>
    <comment ref="R2" authorId="1" shapeId="0">
      <text>
        <r>
          <rPr>
            <b/>
            <sz val="9"/>
            <color indexed="8"/>
            <rFont val="돋움"/>
            <family val="3"/>
            <charset val="129"/>
          </rPr>
          <t>치명타 세기</t>
        </r>
      </text>
    </comment>
    <comment ref="S2" authorId="1" shapeId="0">
      <text>
        <r>
          <rPr>
            <b/>
            <sz val="9"/>
            <color indexed="8"/>
            <rFont val="돋움"/>
            <family val="3"/>
            <charset val="129"/>
          </rPr>
          <t>치명타 저항</t>
        </r>
      </text>
    </comment>
    <comment ref="T2" authorId="1" shapeId="0">
      <text>
        <r>
          <rPr>
            <b/>
            <sz val="9"/>
            <color indexed="8"/>
            <rFont val="돋움"/>
            <family val="3"/>
            <charset val="129"/>
          </rPr>
          <t>데미지 감소</t>
        </r>
      </text>
    </comment>
    <comment ref="U2" authorId="1" shapeId="0">
      <text>
        <r>
          <rPr>
            <b/>
            <sz val="9"/>
            <color indexed="8"/>
            <rFont val="돋움"/>
            <family val="3"/>
            <charset val="129"/>
          </rPr>
          <t>방어력</t>
        </r>
      </text>
    </comment>
    <comment ref="V2" authorId="1" shapeId="0">
      <text>
        <r>
          <rPr>
            <b/>
            <sz val="9"/>
            <color indexed="8"/>
            <rFont val="돋움"/>
            <family val="3"/>
            <charset val="129"/>
          </rPr>
          <t xml:space="preserve">회피율
</t>
        </r>
      </text>
    </comment>
    <comment ref="W2" authorId="1" shapeId="0">
      <text>
        <r>
          <rPr>
            <b/>
            <sz val="9"/>
            <color indexed="8"/>
            <rFont val="돋움"/>
            <family val="3"/>
            <charset val="129"/>
          </rPr>
          <t>적중도 (회피율 상대 개념)</t>
        </r>
      </text>
    </comment>
    <comment ref="X2" authorId="1" shapeId="0">
      <text>
        <r>
          <rPr>
            <b/>
            <sz val="9"/>
            <color indexed="8"/>
            <rFont val="돋움"/>
            <family val="3"/>
            <charset val="129"/>
          </rPr>
          <t>상태 저항 (옵션 발동 확률 상대적 값)</t>
        </r>
      </text>
    </comment>
    <comment ref="Y2" authorId="1" shapeId="0">
      <text>
        <r>
          <rPr>
            <b/>
            <sz val="9"/>
            <color indexed="8"/>
            <rFont val="돋움"/>
            <family val="3"/>
            <charset val="129"/>
          </rPr>
          <t>스킬 재사용 시간 감소</t>
        </r>
      </text>
    </comment>
    <comment ref="Z2" authorId="0" shapeId="0">
      <text>
        <r>
          <rPr>
            <b/>
            <sz val="9"/>
            <color indexed="8"/>
            <rFont val="돋움"/>
            <family val="3"/>
            <charset val="129"/>
          </rPr>
          <t>기본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이동속도
</t>
        </r>
      </text>
    </comment>
    <comment ref="AA2" authorId="0" shapeId="0">
      <text>
        <r>
          <rPr>
            <b/>
            <sz val="9"/>
            <color indexed="8"/>
            <rFont val="돋움"/>
            <family val="3"/>
            <charset val="129"/>
          </rPr>
          <t>신성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데미지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비율값
</t>
        </r>
        <r>
          <rPr>
            <b/>
            <sz val="9"/>
            <color indexed="8"/>
            <rFont val="Tahoma"/>
            <family val="3"/>
            <charset val="129"/>
          </rPr>
          <t>(</t>
        </r>
        <r>
          <rPr>
            <b/>
            <sz val="9"/>
            <color indexed="8"/>
            <rFont val="돋움"/>
            <family val="3"/>
            <charset val="129"/>
          </rPr>
          <t>암흑력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상대적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수치</t>
        </r>
        <r>
          <rPr>
            <b/>
            <sz val="9"/>
            <color indexed="8"/>
            <rFont val="Tahoma"/>
            <family val="3"/>
            <charset val="129"/>
          </rPr>
          <t>)</t>
        </r>
      </text>
    </comment>
    <comment ref="R3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20170325
아칸 치명타세기
95% 능력치로 조정
</t>
        </r>
      </text>
    </comment>
  </commentList>
</comments>
</file>

<file path=xl/comments3.xml><?xml version="1.0" encoding="utf-8"?>
<comments xmlns="http://schemas.openxmlformats.org/spreadsheetml/2006/main">
  <authors>
    <author>taekhoon</author>
  </authors>
  <commentList>
    <comment ref="C3" authorId="0" shapeId="0">
      <text>
        <r>
          <rPr>
            <b/>
            <sz val="9"/>
            <color indexed="8"/>
            <rFont val="Tahoma"/>
            <family val="3"/>
            <charset val="129"/>
          </rPr>
          <t>5007</t>
        </r>
      </text>
    </comment>
    <comment ref="C195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5011
</t>
        </r>
      </text>
    </comment>
    <comment ref="C387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5015
</t>
        </r>
      </text>
    </comment>
  </commentList>
</comments>
</file>

<file path=xl/comments4.xml><?xml version="1.0" encoding="utf-8"?>
<comments xmlns="http://schemas.openxmlformats.org/spreadsheetml/2006/main">
  <authors>
    <author>taekhoon</author>
  </authors>
  <commentList>
    <comment ref="I8" authorId="0" shapeId="0">
      <text>
        <r>
          <rPr>
            <b/>
            <sz val="9"/>
            <color indexed="8"/>
            <rFont val="Tahoma"/>
            <family val="3"/>
            <charset val="129"/>
          </rPr>
          <t>20170404
1</t>
        </r>
        <r>
          <rPr>
            <b/>
            <sz val="9"/>
            <color indexed="8"/>
            <rFont val="돋움"/>
            <family val="3"/>
            <charset val="129"/>
          </rPr>
          <t>일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회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전부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클리어성공시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총</t>
        </r>
        <r>
          <rPr>
            <b/>
            <sz val="9"/>
            <color indexed="8"/>
            <rFont val="Tahoma"/>
            <family val="3"/>
            <charset val="129"/>
          </rPr>
          <t xml:space="preserve"> 21</t>
        </r>
        <r>
          <rPr>
            <b/>
            <sz val="9"/>
            <color indexed="8"/>
            <rFont val="돋움"/>
            <family val="3"/>
            <charset val="129"/>
          </rPr>
          <t xml:space="preserve">개
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회리셋</t>
        </r>
        <r>
          <rPr>
            <b/>
            <sz val="9"/>
            <color indexed="8"/>
            <rFont val="Tahoma"/>
            <family val="3"/>
            <charset val="129"/>
          </rPr>
          <t xml:space="preserve"> 21*3= 63</t>
        </r>
        <r>
          <rPr>
            <b/>
            <sz val="9"/>
            <color indexed="8"/>
            <rFont val="돋움"/>
            <family val="3"/>
            <charset val="129"/>
          </rPr>
          <t xml:space="preserve">개
</t>
        </r>
        <r>
          <rPr>
            <b/>
            <sz val="9"/>
            <color indexed="8"/>
            <rFont val="Tahoma"/>
            <family val="3"/>
            <charset val="129"/>
          </rPr>
          <t>1</t>
        </r>
        <r>
          <rPr>
            <b/>
            <sz val="9"/>
            <color indexed="8"/>
            <rFont val="돋움"/>
            <family val="3"/>
            <charset val="129"/>
          </rPr>
          <t>일</t>
        </r>
        <r>
          <rPr>
            <b/>
            <sz val="9"/>
            <color indexed="8"/>
            <rFont val="Tahoma"/>
            <family val="3"/>
            <charset val="129"/>
          </rPr>
          <t xml:space="preserve"> 4</t>
        </r>
        <r>
          <rPr>
            <b/>
            <sz val="9"/>
            <color indexed="8"/>
            <rFont val="돋움"/>
            <family val="3"/>
            <charset val="129"/>
          </rPr>
          <t>회</t>
        </r>
        <r>
          <rPr>
            <b/>
            <sz val="9"/>
            <color indexed="8"/>
            <rFont val="Tahoma"/>
            <family val="3"/>
            <charset val="129"/>
          </rPr>
          <t>(</t>
        </r>
        <r>
          <rPr>
            <b/>
            <sz val="9"/>
            <color indexed="8"/>
            <rFont val="돋움"/>
            <family val="3"/>
            <charset val="129"/>
          </rPr>
          <t>리셋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회포함</t>
        </r>
        <r>
          <rPr>
            <b/>
            <sz val="9"/>
            <color indexed="8"/>
            <rFont val="Tahoma"/>
            <family val="3"/>
            <charset val="129"/>
          </rPr>
          <t>) = 84</t>
        </r>
        <r>
          <rPr>
            <b/>
            <sz val="9"/>
            <color indexed="8"/>
            <rFont val="돋움"/>
            <family val="3"/>
            <charset val="129"/>
          </rPr>
          <t>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루비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>.</t>
        </r>
        <r>
          <rPr>
            <b/>
            <sz val="9"/>
            <color indexed="8"/>
            <rFont val="돋움"/>
            <family val="3"/>
            <charset val="129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taekhoon</author>
  </authors>
  <commentList>
    <comment ref="E3" authorId="0" shapeId="0">
      <text>
        <r>
          <rPr>
            <b/>
            <sz val="9"/>
            <color indexed="8"/>
            <rFont val="돋움"/>
            <family val="3"/>
            <charset val="129"/>
          </rPr>
          <t>초대한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팀원에게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일괄</t>
        </r>
        <r>
          <rPr>
            <b/>
            <sz val="9"/>
            <color indexed="8"/>
            <rFont val="Tahoma"/>
            <family val="3"/>
            <charset val="129"/>
          </rPr>
          <t xml:space="preserve">  </t>
        </r>
        <r>
          <rPr>
            <b/>
            <sz val="9"/>
            <color indexed="8"/>
            <rFont val="돋움"/>
            <family val="3"/>
            <charset val="129"/>
          </rPr>
          <t xml:space="preserve">보상지급
</t>
        </r>
        <r>
          <rPr>
            <b/>
            <sz val="9"/>
            <color indexed="8"/>
            <rFont val="Tahoma"/>
            <family val="3"/>
            <charset val="129"/>
          </rPr>
          <t xml:space="preserve">20170329
</t>
        </r>
        <r>
          <rPr>
            <b/>
            <sz val="9"/>
            <color indexed="8"/>
            <rFont val="돋움"/>
            <family val="3"/>
            <charset val="129"/>
          </rPr>
          <t>열쇠에서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우정포인트로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변경</t>
        </r>
      </text>
    </comment>
    <comment ref="F5" authorId="0" shapeId="0">
      <text>
        <r>
          <rPr>
            <b/>
            <sz val="9"/>
            <color indexed="8"/>
            <rFont val="돋움"/>
            <family val="3"/>
            <charset val="129"/>
          </rPr>
          <t>본인이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파티소환대상일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
친구</t>
        </r>
        <r>
          <rPr>
            <b/>
            <sz val="9"/>
            <color indexed="8"/>
            <rFont val="Tahoma"/>
            <family val="3"/>
            <charset val="129"/>
          </rPr>
          <t xml:space="preserve"> 50</t>
        </r>
        <r>
          <rPr>
            <b/>
            <sz val="9"/>
            <color indexed="8"/>
            <rFont val="돋움"/>
            <family val="3"/>
            <charset val="129"/>
          </rPr>
          <t>명기준으로</t>
        </r>
        <r>
          <rPr>
            <b/>
            <sz val="9"/>
            <color indexed="8"/>
            <rFont val="Tahoma"/>
            <family val="3"/>
            <charset val="129"/>
          </rPr>
          <t xml:space="preserve"> 1</t>
        </r>
        <r>
          <rPr>
            <b/>
            <sz val="9"/>
            <color indexed="8"/>
            <rFont val="돋움"/>
            <family val="3"/>
            <charset val="129"/>
          </rPr>
          <t>일</t>
        </r>
        <r>
          <rPr>
            <b/>
            <sz val="9"/>
            <color indexed="8"/>
            <rFont val="Tahoma"/>
            <family val="3"/>
            <charset val="129"/>
          </rPr>
          <t xml:space="preserve"> 150</t>
        </r>
        <r>
          <rPr>
            <b/>
            <sz val="9"/>
            <color indexed="8"/>
            <rFont val="돋움"/>
            <family val="3"/>
            <charset val="129"/>
          </rPr>
          <t>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우정포인트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수급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
초기화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</t>
        </r>
        <r>
          <rPr>
            <b/>
            <sz val="9"/>
            <color indexed="8"/>
            <rFont val="Tahoma"/>
            <family val="3"/>
            <charset val="129"/>
          </rPr>
          <t xml:space="preserve"> (</t>
        </r>
        <r>
          <rPr>
            <b/>
            <sz val="9"/>
            <color indexed="8"/>
            <rFont val="돋움"/>
            <family val="3"/>
            <charset val="129"/>
          </rPr>
          <t>현재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회</t>
        </r>
        <r>
          <rPr>
            <b/>
            <sz val="9"/>
            <color indexed="8"/>
            <rFont val="Tahoma"/>
            <family val="3"/>
            <charset val="129"/>
          </rPr>
          <t xml:space="preserve">) 
</t>
        </r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450</t>
        </r>
        <r>
          <rPr>
            <b/>
            <sz val="9"/>
            <color indexed="8"/>
            <rFont val="돋움"/>
            <family val="3"/>
            <charset val="129"/>
          </rPr>
          <t>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우정포인트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수급가능</t>
        </r>
        <r>
          <rPr>
            <b/>
            <sz val="9"/>
            <color indexed="8"/>
            <rFont val="Tahoma"/>
            <family val="3"/>
            <charset val="129"/>
          </rPr>
          <t>.</t>
        </r>
      </text>
    </comment>
    <comment ref="F8" authorId="0" shapeId="0">
      <text>
        <r>
          <rPr>
            <b/>
            <sz val="9"/>
            <color indexed="8"/>
            <rFont val="돋움"/>
            <family val="3"/>
            <charset val="129"/>
          </rPr>
          <t>본인이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파티소환대상일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
친구</t>
        </r>
        <r>
          <rPr>
            <b/>
            <sz val="9"/>
            <color indexed="8"/>
            <rFont val="Tahoma"/>
            <family val="3"/>
            <charset val="129"/>
          </rPr>
          <t xml:space="preserve"> 50</t>
        </r>
        <r>
          <rPr>
            <b/>
            <sz val="9"/>
            <color indexed="8"/>
            <rFont val="돋움"/>
            <family val="3"/>
            <charset val="129"/>
          </rPr>
          <t>명기준으로</t>
        </r>
        <r>
          <rPr>
            <b/>
            <sz val="9"/>
            <color indexed="8"/>
            <rFont val="Tahoma"/>
            <family val="3"/>
            <charset val="129"/>
          </rPr>
          <t xml:space="preserve"> 1</t>
        </r>
        <r>
          <rPr>
            <b/>
            <sz val="9"/>
            <color indexed="8"/>
            <rFont val="돋움"/>
            <family val="3"/>
            <charset val="129"/>
          </rPr>
          <t>일</t>
        </r>
        <r>
          <rPr>
            <b/>
            <sz val="9"/>
            <color indexed="8"/>
            <rFont val="Tahoma"/>
            <family val="3"/>
            <charset val="129"/>
          </rPr>
          <t xml:space="preserve"> 200</t>
        </r>
        <r>
          <rPr>
            <b/>
            <sz val="9"/>
            <color indexed="8"/>
            <rFont val="돋움"/>
            <family val="3"/>
            <charset val="129"/>
          </rPr>
          <t>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우정포인트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수급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
초기화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</t>
        </r>
        <r>
          <rPr>
            <b/>
            <sz val="9"/>
            <color indexed="8"/>
            <rFont val="Tahoma"/>
            <family val="3"/>
            <charset val="129"/>
          </rPr>
          <t xml:space="preserve"> (</t>
        </r>
        <r>
          <rPr>
            <b/>
            <sz val="9"/>
            <color indexed="8"/>
            <rFont val="돋움"/>
            <family val="3"/>
            <charset val="129"/>
          </rPr>
          <t>현재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회</t>
        </r>
        <r>
          <rPr>
            <b/>
            <sz val="9"/>
            <color indexed="8"/>
            <rFont val="Tahoma"/>
            <family val="3"/>
            <charset val="129"/>
          </rPr>
          <t xml:space="preserve">) 
</t>
        </r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600</t>
        </r>
        <r>
          <rPr>
            <b/>
            <sz val="9"/>
            <color indexed="8"/>
            <rFont val="돋움"/>
            <family val="3"/>
            <charset val="129"/>
          </rPr>
          <t>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우정포인트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수급가능</t>
        </r>
        <r>
          <rPr>
            <b/>
            <sz val="9"/>
            <color indexed="8"/>
            <rFont val="Tahoma"/>
            <family val="3"/>
            <charset val="129"/>
          </rPr>
          <t>.</t>
        </r>
      </text>
    </comment>
    <comment ref="F11" authorId="0" shapeId="0">
      <text>
        <r>
          <rPr>
            <b/>
            <sz val="9"/>
            <color indexed="8"/>
            <rFont val="돋움"/>
            <family val="3"/>
            <charset val="129"/>
          </rPr>
          <t>본인이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파티소환대상일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
친구</t>
        </r>
        <r>
          <rPr>
            <b/>
            <sz val="9"/>
            <color indexed="8"/>
            <rFont val="Tahoma"/>
            <family val="3"/>
            <charset val="129"/>
          </rPr>
          <t xml:space="preserve"> 50</t>
        </r>
        <r>
          <rPr>
            <b/>
            <sz val="9"/>
            <color indexed="8"/>
            <rFont val="돋움"/>
            <family val="3"/>
            <charset val="129"/>
          </rPr>
          <t>명기준으로</t>
        </r>
        <r>
          <rPr>
            <b/>
            <sz val="9"/>
            <color indexed="8"/>
            <rFont val="Tahoma"/>
            <family val="3"/>
            <charset val="129"/>
          </rPr>
          <t xml:space="preserve"> 1</t>
        </r>
        <r>
          <rPr>
            <b/>
            <sz val="9"/>
            <color indexed="8"/>
            <rFont val="돋움"/>
            <family val="3"/>
            <charset val="129"/>
          </rPr>
          <t>일</t>
        </r>
        <r>
          <rPr>
            <b/>
            <sz val="9"/>
            <color indexed="8"/>
            <rFont val="Tahoma"/>
            <family val="3"/>
            <charset val="129"/>
          </rPr>
          <t xml:space="preserve"> 250</t>
        </r>
        <r>
          <rPr>
            <b/>
            <sz val="9"/>
            <color indexed="8"/>
            <rFont val="돋움"/>
            <family val="3"/>
            <charset val="129"/>
          </rPr>
          <t>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우정포인트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수급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
초기화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</t>
        </r>
        <r>
          <rPr>
            <b/>
            <sz val="9"/>
            <color indexed="8"/>
            <rFont val="Tahoma"/>
            <family val="3"/>
            <charset val="129"/>
          </rPr>
          <t xml:space="preserve"> (</t>
        </r>
        <r>
          <rPr>
            <b/>
            <sz val="9"/>
            <color indexed="8"/>
            <rFont val="돋움"/>
            <family val="3"/>
            <charset val="129"/>
          </rPr>
          <t>현재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회</t>
        </r>
        <r>
          <rPr>
            <b/>
            <sz val="9"/>
            <color indexed="8"/>
            <rFont val="Tahoma"/>
            <family val="3"/>
            <charset val="129"/>
          </rPr>
          <t xml:space="preserve">) 
</t>
        </r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750</t>
        </r>
        <r>
          <rPr>
            <b/>
            <sz val="9"/>
            <color indexed="8"/>
            <rFont val="돋움"/>
            <family val="3"/>
            <charset val="129"/>
          </rPr>
          <t>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우정포인트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수급가능</t>
        </r>
        <r>
          <rPr>
            <b/>
            <sz val="9"/>
            <color indexed="8"/>
            <rFont val="Tahoma"/>
            <family val="3"/>
            <charset val="129"/>
          </rPr>
          <t>.</t>
        </r>
      </text>
    </comment>
  </commentList>
</comments>
</file>

<file path=xl/comments6.xml><?xml version="1.0" encoding="utf-8"?>
<comments xmlns="http://schemas.openxmlformats.org/spreadsheetml/2006/main">
  <authors>
    <author>taekhoon</author>
  </authors>
  <commentList>
    <comment ref="H6" authorId="0" shapeId="0">
      <text>
        <r>
          <rPr>
            <b/>
            <sz val="9"/>
            <color indexed="8"/>
            <rFont val="Tahoma"/>
            <family val="3"/>
            <charset val="129"/>
          </rPr>
          <t>120+5</t>
        </r>
      </text>
    </comment>
    <comment ref="H7" authorId="0" shapeId="0">
      <text>
        <r>
          <rPr>
            <b/>
            <sz val="9"/>
            <color indexed="8"/>
            <rFont val="Tahoma"/>
            <family val="3"/>
            <charset val="129"/>
          </rPr>
          <t>250+10</t>
        </r>
      </text>
    </comment>
    <comment ref="H8" authorId="0" shapeId="0">
      <text>
        <r>
          <rPr>
            <b/>
            <sz val="9"/>
            <color indexed="8"/>
            <rFont val="Tahoma"/>
            <family val="3"/>
            <charset val="129"/>
          </rPr>
          <t>500+15</t>
        </r>
      </text>
    </comment>
  </commentList>
</comments>
</file>

<file path=xl/comments7.xml><?xml version="1.0" encoding="utf-8"?>
<comments xmlns="http://schemas.openxmlformats.org/spreadsheetml/2006/main">
  <authors>
    <author>taekhoon</author>
  </authors>
  <commentList>
    <comment ref="F28" authorId="0" shapeId="0">
      <text>
        <r>
          <rPr>
            <b/>
            <sz val="9"/>
            <color indexed="8"/>
            <rFont val="돋움"/>
            <family val="3"/>
            <charset val="129"/>
          </rPr>
          <t>용맹의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  <comment ref="F29" authorId="0" shapeId="0">
      <text>
        <r>
          <rPr>
            <b/>
            <sz val="9"/>
            <color indexed="8"/>
            <rFont val="돋움"/>
            <family val="3"/>
            <charset val="129"/>
          </rPr>
          <t>불굴의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  <comment ref="F31" authorId="0" shapeId="0">
      <text>
        <r>
          <rPr>
            <b/>
            <sz val="9"/>
            <color indexed="8"/>
            <rFont val="돋움"/>
            <family val="3"/>
            <charset val="129"/>
          </rPr>
          <t>용맹의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  <comment ref="F32" authorId="0" shapeId="0">
      <text>
        <r>
          <rPr>
            <b/>
            <sz val="9"/>
            <color indexed="8"/>
            <rFont val="돋움"/>
            <family val="3"/>
            <charset val="129"/>
          </rPr>
          <t>불굴의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  <comment ref="F34" authorId="0" shapeId="0">
      <text>
        <r>
          <rPr>
            <b/>
            <sz val="9"/>
            <color indexed="8"/>
            <rFont val="돋움"/>
            <family val="3"/>
            <charset val="129"/>
          </rPr>
          <t>평화의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  <comment ref="F35" authorId="0" shapeId="0">
      <text>
        <r>
          <rPr>
            <b/>
            <sz val="9"/>
            <color indexed="8"/>
            <rFont val="돋움"/>
            <family val="3"/>
            <charset val="129"/>
          </rPr>
          <t>부활의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  <comment ref="F37" authorId="0" shapeId="0">
      <text>
        <r>
          <rPr>
            <b/>
            <sz val="9"/>
            <color indexed="8"/>
            <rFont val="돋움"/>
            <family val="3"/>
            <charset val="129"/>
          </rPr>
          <t>평화의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  <comment ref="F38" authorId="0" shapeId="0">
      <text>
        <r>
          <rPr>
            <b/>
            <sz val="9"/>
            <color indexed="8"/>
            <rFont val="돋움"/>
            <family val="3"/>
            <charset val="129"/>
          </rPr>
          <t>부활의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</commentList>
</comments>
</file>

<file path=xl/comments8.xml><?xml version="1.0" encoding="utf-8"?>
<comments xmlns="http://schemas.openxmlformats.org/spreadsheetml/2006/main">
  <authors>
    <author>taekhoon</author>
  </authors>
  <commentList>
    <comment ref="F26" authorId="0" shapeId="0">
      <text>
        <r>
          <rPr>
            <b/>
            <sz val="9"/>
            <color indexed="8"/>
            <rFont val="돋움"/>
            <family val="3"/>
            <charset val="129"/>
          </rPr>
          <t>설날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떡국물약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인덱스</t>
        </r>
        <r>
          <rPr>
            <b/>
            <sz val="9"/>
            <color indexed="8"/>
            <rFont val="Tahoma"/>
            <family val="3"/>
            <charset val="129"/>
          </rPr>
          <t xml:space="preserve"> 
</t>
        </r>
        <r>
          <rPr>
            <b/>
            <sz val="9"/>
            <color indexed="8"/>
            <rFont val="돋움"/>
            <family val="3"/>
            <charset val="129"/>
          </rPr>
          <t xml:space="preserve">
</t>
        </r>
      </text>
    </comment>
    <comment ref="F27" authorId="0" shapeId="0">
      <text>
        <r>
          <rPr>
            <b/>
            <sz val="9"/>
            <color indexed="8"/>
            <rFont val="돋움"/>
            <family val="3"/>
            <charset val="129"/>
          </rPr>
          <t>설날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문자조각</t>
        </r>
        <r>
          <rPr>
            <b/>
            <sz val="9"/>
            <color indexed="8"/>
            <rFont val="Tahoma"/>
            <family val="3"/>
            <charset val="129"/>
          </rPr>
          <t xml:space="preserve"> N
 </t>
        </r>
        <r>
          <rPr>
            <b/>
            <sz val="9"/>
            <color indexed="8"/>
            <rFont val="돋움"/>
            <family val="3"/>
            <charset val="129"/>
          </rPr>
          <t>인덱스</t>
        </r>
      </text>
    </comment>
    <comment ref="G391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409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427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445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463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481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499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517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535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553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571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589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</commentList>
</comments>
</file>

<file path=xl/sharedStrings.xml><?xml version="1.0" encoding="utf-8"?>
<sst xmlns="http://schemas.openxmlformats.org/spreadsheetml/2006/main" count="5552" uniqueCount="1494">
  <si>
    <t>NOX 개발 완료 항목</t>
    <phoneticPr fontId="6" type="noConversion"/>
  </si>
  <si>
    <t>&lt; 버그 수정작업 &gt;</t>
    <phoneticPr fontId="6" type="noConversion"/>
  </si>
  <si>
    <t>조력자</t>
    <phoneticPr fontId="6" type="noConversion"/>
  </si>
  <si>
    <t>&lt; 시스템 &gt;</t>
    <phoneticPr fontId="6" type="noConversion"/>
  </si>
  <si>
    <t>&lt; 추가 변경 사항 &gt;</t>
    <phoneticPr fontId="6" type="noConversion"/>
  </si>
  <si>
    <t>Description</t>
  </si>
  <si>
    <t>이전</t>
  </si>
  <si>
    <t>길드</t>
    <phoneticPr fontId="6" type="noConversion"/>
  </si>
  <si>
    <t>결투장</t>
    <phoneticPr fontId="6" type="noConversion"/>
  </si>
  <si>
    <t>레벨</t>
  </si>
  <si>
    <t>Comment</t>
  </si>
  <si>
    <t>초월던전</t>
    <phoneticPr fontId="6" type="noConversion"/>
  </si>
  <si>
    <t>&lt; 기타 사항 &gt;</t>
    <phoneticPr fontId="6" type="noConversion"/>
  </si>
  <si>
    <t>캐릭터 클래스 설명</t>
  </si>
  <si>
    <t>최소 공격력</t>
  </si>
  <si>
    <t>최대 공격력</t>
  </si>
  <si>
    <t>치명타 세기</t>
  </si>
  <si>
    <t>Level</t>
  </si>
  <si>
    <t>AttkPow_Min</t>
  </si>
  <si>
    <t>AttkPow_Max</t>
  </si>
  <si>
    <t>CtrPow</t>
  </si>
  <si>
    <t>버서커 1레벨</t>
  </si>
  <si>
    <t>버서커 2레벨</t>
  </si>
  <si>
    <t>버서커 3레벨</t>
  </si>
  <si>
    <t>버서커 4레벨</t>
  </si>
  <si>
    <t>버서커 5레벨</t>
  </si>
  <si>
    <t>버서커 6레벨</t>
  </si>
  <si>
    <t>버서커 7레벨</t>
  </si>
  <si>
    <t>버서커 8레벨</t>
  </si>
  <si>
    <t>버서커 9레벨</t>
  </si>
  <si>
    <t>버서커 10레벨</t>
  </si>
  <si>
    <t>버서커 11레벨</t>
  </si>
  <si>
    <t>버서커 12레벨</t>
  </si>
  <si>
    <t>버서커 13레벨</t>
  </si>
  <si>
    <t>버서커 14레벨</t>
  </si>
  <si>
    <t>버서커 15레벨</t>
  </si>
  <si>
    <t>버서커 16레벨</t>
  </si>
  <si>
    <t>버서커 17레벨</t>
  </si>
  <si>
    <t>버서커 18레벨</t>
  </si>
  <si>
    <t>버서커 19레벨</t>
  </si>
  <si>
    <t>버서커 20레벨</t>
  </si>
  <si>
    <t>버서커 21레벨</t>
  </si>
  <si>
    <t>버서커 22레벨</t>
  </si>
  <si>
    <t>버서커 23레벨</t>
  </si>
  <si>
    <t>버서커 24레벨</t>
  </si>
  <si>
    <t>버서커 25레벨</t>
  </si>
  <si>
    <t>버서커 26레벨</t>
  </si>
  <si>
    <t>버서커 27레벨</t>
  </si>
  <si>
    <t>버서커 28레벨</t>
  </si>
  <si>
    <t>버서커 29레벨</t>
  </si>
  <si>
    <t>버서커 30레벨</t>
  </si>
  <si>
    <t>버서커 31레벨</t>
  </si>
  <si>
    <t>버서커 32레벨</t>
  </si>
  <si>
    <t>버서커 33레벨</t>
  </si>
  <si>
    <t>버서커 34레벨</t>
  </si>
  <si>
    <t>버서커 35레벨</t>
  </si>
  <si>
    <t>버서커 36레벨</t>
  </si>
  <si>
    <t>버서커 37레벨</t>
  </si>
  <si>
    <t>버서커 38레벨</t>
  </si>
  <si>
    <t>버서커 39레벨</t>
  </si>
  <si>
    <t>버서커 40레벨</t>
  </si>
  <si>
    <t>버서커 41레벨</t>
  </si>
  <si>
    <t>버서커 42레벨</t>
  </si>
  <si>
    <t>버서커 43레벨</t>
  </si>
  <si>
    <t>버서커 44레벨</t>
  </si>
  <si>
    <t>버서커 45레벨</t>
  </si>
  <si>
    <t>버서커 46레벨</t>
  </si>
  <si>
    <t>버서커 47레벨</t>
  </si>
  <si>
    <t>버서커 48레벨</t>
  </si>
  <si>
    <t>버서커 49레벨</t>
  </si>
  <si>
    <t>버서커 50레벨</t>
  </si>
  <si>
    <t>데몬헌터 1레벨</t>
  </si>
  <si>
    <t>데몬헌터 2레벨</t>
  </si>
  <si>
    <t>데몬헌터 3레벨</t>
  </si>
  <si>
    <t>데몬헌터 4레벨</t>
  </si>
  <si>
    <t>데몬헌터 5레벨</t>
  </si>
  <si>
    <t>데몬헌터 6레벨</t>
  </si>
  <si>
    <t>데몬헌터 7레벨</t>
  </si>
  <si>
    <t>데몬헌터 8레벨</t>
  </si>
  <si>
    <t>데몬헌터 9레벨</t>
  </si>
  <si>
    <t>데몬헌터 10레벨</t>
  </si>
  <si>
    <t>데몬헌터 11레벨</t>
  </si>
  <si>
    <t>데몬헌터 12레벨</t>
  </si>
  <si>
    <t>데몬헌터 13레벨</t>
  </si>
  <si>
    <t>데몬헌터 14레벨</t>
  </si>
  <si>
    <t>데몬헌터 15레벨</t>
  </si>
  <si>
    <t>데몬헌터 16레벨</t>
  </si>
  <si>
    <t>데몬헌터 17레벨</t>
  </si>
  <si>
    <t>데몬헌터 18레벨</t>
  </si>
  <si>
    <t>데몬헌터 19레벨</t>
  </si>
  <si>
    <t>데몬헌터 20레벨</t>
  </si>
  <si>
    <t>데몬헌터 21레벨</t>
  </si>
  <si>
    <t>데몬헌터 22레벨</t>
  </si>
  <si>
    <t>데몬헌터 23레벨</t>
  </si>
  <si>
    <t>데몬헌터 24레벨</t>
  </si>
  <si>
    <t>데몬헌터 25레벨</t>
  </si>
  <si>
    <t>데몬헌터 26레벨</t>
  </si>
  <si>
    <t>데몬헌터 27레벨</t>
  </si>
  <si>
    <t>데몬헌터 28레벨</t>
  </si>
  <si>
    <t>데몬헌터 29레벨</t>
  </si>
  <si>
    <t>데몬헌터 30레벨</t>
  </si>
  <si>
    <t>데몬헌터 31레벨</t>
  </si>
  <si>
    <t>데몬헌터 32레벨</t>
  </si>
  <si>
    <t>데몬헌터 33레벨</t>
  </si>
  <si>
    <t>데몬헌터 34레벨</t>
  </si>
  <si>
    <t>데몬헌터 35레벨</t>
  </si>
  <si>
    <t>데몬헌터 36레벨</t>
  </si>
  <si>
    <t>데몬헌터 37레벨</t>
  </si>
  <si>
    <t>데몬헌터 38레벨</t>
  </si>
  <si>
    <t>데몬헌터 39레벨</t>
  </si>
  <si>
    <t>데몬헌터 40레벨</t>
  </si>
  <si>
    <t>데몬헌터 41레벨</t>
  </si>
  <si>
    <t>데몬헌터 42레벨</t>
  </si>
  <si>
    <t>데몬헌터 43레벨</t>
  </si>
  <si>
    <t>데몬헌터 44레벨</t>
  </si>
  <si>
    <t>데몬헌터 45레벨</t>
  </si>
  <si>
    <t>데몬헌터 46레벨</t>
  </si>
  <si>
    <t>데몬헌터 47레벨</t>
  </si>
  <si>
    <t>데몬헌터 48레벨</t>
  </si>
  <si>
    <t>데몬헌터 49레벨</t>
  </si>
  <si>
    <t>데몬헌터 50레벨</t>
  </si>
  <si>
    <t>아칸 1레벨</t>
  </si>
  <si>
    <t>아칸 2레벨</t>
  </si>
  <si>
    <t>아칸 3레벨</t>
  </si>
  <si>
    <t>아칸 4레벨</t>
  </si>
  <si>
    <t>아칸 5레벨</t>
  </si>
  <si>
    <t>아칸 6레벨</t>
  </si>
  <si>
    <t>아칸 7레벨</t>
  </si>
  <si>
    <t>아칸 8레벨</t>
  </si>
  <si>
    <t>아칸 9레벨</t>
  </si>
  <si>
    <t>아칸 10레벨</t>
  </si>
  <si>
    <t>아칸 11레벨</t>
  </si>
  <si>
    <t>아칸 12레벨</t>
  </si>
  <si>
    <t>아칸 13레벨</t>
  </si>
  <si>
    <t>아칸 14레벨</t>
  </si>
  <si>
    <t>아칸 15레벨</t>
  </si>
  <si>
    <t>아칸 16레벨</t>
  </si>
  <si>
    <t>아칸 17레벨</t>
  </si>
  <si>
    <t>아칸 18레벨</t>
  </si>
  <si>
    <t>아칸 19레벨</t>
  </si>
  <si>
    <t>아칸 20레벨</t>
  </si>
  <si>
    <t>아칸 21레벨</t>
  </si>
  <si>
    <t>아칸 22레벨</t>
  </si>
  <si>
    <t>아칸 23레벨</t>
  </si>
  <si>
    <t>아칸 24레벨</t>
  </si>
  <si>
    <t>아칸 25레벨</t>
  </si>
  <si>
    <t>아칸 26레벨</t>
  </si>
  <si>
    <t>아칸 27레벨</t>
  </si>
  <si>
    <t>아칸 28레벨</t>
  </si>
  <si>
    <t>아칸 29레벨</t>
  </si>
  <si>
    <t>아칸 30레벨</t>
  </si>
  <si>
    <t>아칸 31레벨</t>
  </si>
  <si>
    <t>아칸 32레벨</t>
  </si>
  <si>
    <t>아칸 33레벨</t>
  </si>
  <si>
    <t>아칸 34레벨</t>
  </si>
  <si>
    <t>아칸 35레벨</t>
  </si>
  <si>
    <t>아칸 36레벨</t>
  </si>
  <si>
    <t>아칸 37레벨</t>
  </si>
  <si>
    <t>아칸 38레벨</t>
  </si>
  <si>
    <t>아칸 39레벨</t>
  </si>
  <si>
    <t>아칸 40레벨</t>
  </si>
  <si>
    <t>아칸 41레벨</t>
  </si>
  <si>
    <t>아칸 42레벨</t>
  </si>
  <si>
    <t>아칸 43레벨</t>
  </si>
  <si>
    <t>아칸 44레벨</t>
  </si>
  <si>
    <t>아칸 45레벨</t>
  </si>
  <si>
    <t>아칸 46레벨</t>
  </si>
  <si>
    <t>아칸 47레벨</t>
  </si>
  <si>
    <t>아칸 48레벨</t>
  </si>
  <si>
    <t>아칸 49레벨</t>
  </si>
  <si>
    <t>아칸 50레벨</t>
  </si>
  <si>
    <t>나이트 1레벨</t>
  </si>
  <si>
    <t>나이트 2레벨</t>
  </si>
  <si>
    <t>나이트 3레벨</t>
  </si>
  <si>
    <t>나이트 4레벨</t>
  </si>
  <si>
    <t>나이트 5레벨</t>
  </si>
  <si>
    <t>나이트 6레벨</t>
  </si>
  <si>
    <t>나이트 7레벨</t>
  </si>
  <si>
    <t>나이트 8레벨</t>
  </si>
  <si>
    <t>나이트 9레벨</t>
  </si>
  <si>
    <t>나이트 10레벨</t>
  </si>
  <si>
    <t>나이트 11레벨</t>
  </si>
  <si>
    <t>나이트 12레벨</t>
  </si>
  <si>
    <t>나이트 13레벨</t>
  </si>
  <si>
    <t>나이트 14레벨</t>
  </si>
  <si>
    <t>나이트 15레벨</t>
  </si>
  <si>
    <t>나이트 16레벨</t>
  </si>
  <si>
    <t>나이트 17레벨</t>
  </si>
  <si>
    <t>나이트 18레벨</t>
  </si>
  <si>
    <t>나이트 19레벨</t>
  </si>
  <si>
    <t>나이트 20레벨</t>
  </si>
  <si>
    <t>나이트 21레벨</t>
  </si>
  <si>
    <t>나이트 22레벨</t>
  </si>
  <si>
    <t>나이트 23레벨</t>
  </si>
  <si>
    <t>나이트 24레벨</t>
  </si>
  <si>
    <t>나이트 25레벨</t>
  </si>
  <si>
    <t>나이트 26레벨</t>
  </si>
  <si>
    <t>나이트 27레벨</t>
  </si>
  <si>
    <t>나이트 28레벨</t>
  </si>
  <si>
    <t>나이트 29레벨</t>
  </si>
  <si>
    <t>나이트 30레벨</t>
  </si>
  <si>
    <t>나이트 31레벨</t>
  </si>
  <si>
    <t>나이트 32레벨</t>
  </si>
  <si>
    <t>나이트 33레벨</t>
  </si>
  <si>
    <t>나이트 34레벨</t>
  </si>
  <si>
    <t>나이트 35레벨</t>
  </si>
  <si>
    <t>나이트 36레벨</t>
  </si>
  <si>
    <t>나이트 37레벨</t>
  </si>
  <si>
    <t>나이트 38레벨</t>
  </si>
  <si>
    <t>나이트 39레벨</t>
  </si>
  <si>
    <t>나이트 40레벨</t>
  </si>
  <si>
    <t>나이트 41레벨</t>
  </si>
  <si>
    <t>나이트 42레벨</t>
  </si>
  <si>
    <t>나이트 43레벨</t>
  </si>
  <si>
    <t>나이트 44레벨</t>
  </si>
  <si>
    <t>나이트 45레벨</t>
  </si>
  <si>
    <t>나이트 46레벨</t>
  </si>
  <si>
    <t>나이트 47레벨</t>
  </si>
  <si>
    <t>나이트 48레벨</t>
  </si>
  <si>
    <t>나이트 49레벨</t>
  </si>
  <si>
    <t>나이트 50레벨</t>
  </si>
  <si>
    <t>// 최종 흡혈량</t>
  </si>
  <si>
    <t>GeneralTypeCode</t>
  </si>
  <si>
    <t>Grade</t>
  </si>
  <si>
    <t>EquipType</t>
  </si>
  <si>
    <t>Normal</t>
  </si>
  <si>
    <t>Superior</t>
  </si>
  <si>
    <t>Rare</t>
  </si>
  <si>
    <t>Unique</t>
  </si>
  <si>
    <t>Weapon</t>
  </si>
  <si>
    <t>Body</t>
  </si>
  <si>
    <t>Head</t>
  </si>
  <si>
    <t>Glove</t>
  </si>
  <si>
    <t>Pants</t>
  </si>
  <si>
    <t>Shoes</t>
  </si>
  <si>
    <t>Gold</t>
  </si>
  <si>
    <t>Gem</t>
  </si>
  <si>
    <t>Trophy</t>
  </si>
  <si>
    <t>AvatarEnchant</t>
  </si>
  <si>
    <t>AvatarEnchantS</t>
  </si>
  <si>
    <t>제작 설명</t>
  </si>
  <si>
    <t>기타설명</t>
  </si>
  <si>
    <t>* 본 빌드는 원스토어 라이브 서비스 빌드 관련 항목입니다. QA 빌드(테스트 서버빌드로 전환)는 동일한 빌드로 배포됩니다.</t>
    <phoneticPr fontId="6" type="noConversion"/>
  </si>
  <si>
    <t>인덱스</t>
  </si>
  <si>
    <t>Read</t>
  </si>
  <si>
    <t>Index</t>
  </si>
  <si>
    <t>신속 -치명타 피해 성공 시 [{0}%]확률로 적중 1회당 {1}초 동안 공격속도 [{2}%]증가. 최대{3}회 중첩. 3초간 비전투상태 시 초기화
적에게 치명타 피해 성공 시 치명중첩 1회당 재사용 대기시간 {0}% 감소. 최대 {1}회 중첩. 35단계 강화요구</t>
  </si>
  <si>
    <t>은총 - 죽음에 달하는 피해를 받으면 생명력이 {0}%로 되고, {1}초간 받는 피해가 [{2}%]감소. {3}초에 한번 발동
생명력이 {0}% 미만인 적을 공격할 때 공격력이 {1}% 증가합니다. 25단계 강화요구</t>
  </si>
  <si>
    <t>부활 - 죽음에 달하는 피해를 받으면 {0}초동안 무적상태가 되며, 생명력을 [{1}]즉시 회복. {2}초에 한번 발동
생명력이 {0}% 이상인 적을 공격할 때 공격력이 {1}% 증가합니다. 35단계 강화요구</t>
  </si>
  <si>
    <t>선고 - 정예 이상의 몬스터를 처치 후 [{0}]초간 공격력 [{1}%] 씩 증가
정예 이상의 몬스터에게 15% 피해 증가.</t>
  </si>
  <si>
    <t>보호 - 자신의 최대 생명력의 {0}% 이하일 때 {1}초간 방어력 [{2}%] 증가. {3}초에 한번 발동
5초마다 주변 대상에게 2초간 둔화 상태를 만듬.</t>
  </si>
  <si>
    <t>통제 - 치명피해를 받을시 3초간 공력력[n%] 증가. 10초에 1번 발동.
정예 이상의 몬스터에게 치명타 세기 25% 증가.</t>
  </si>
  <si>
    <t>유예 - 15초마다 {0}초동안 자신의 최대 체력의 [{1}%]에 해당되는 보호막 생성
적 처치시 {0}%확률로 보호막 재발동시간 초기화. 25단계 강화요구</t>
    <phoneticPr fontId="6" type="noConversion"/>
  </si>
  <si>
    <t>고통 - 5회 연속공격(combo)마다 피해량 [{0}%]씩 증가. 1.5초 간 비전투상태 시 초기화
신성력 {0} 추가 증가.30단계 강화요구</t>
    <phoneticPr fontId="6" type="noConversion"/>
  </si>
  <si>
    <t>무적 - 적군에게 받는 피해가 [{0}%] 감소
생명력이 {0}% 미만이 되면 {1}% 확률로 {2}초간 무적 상태. 무적 재발동 시간 30초. 35단계 강화요구</t>
    <phoneticPr fontId="6" type="noConversion"/>
  </si>
  <si>
    <t>거울 - 25%확률로 받는 피해의 [{0}%] 만큼 피해를 대상에게 되돌려줌.
치명타 피해 성공 시 {0}% 확률로 대상을 {1}초간 도발함. 30단계 강화요구</t>
    <phoneticPr fontId="6" type="noConversion"/>
  </si>
  <si>
    <t>중독 - 중독 대상에게 공격력의 [{0}%]만큼 피해를 줌
적 적중시 {0}%확률로 {1}초간 대상을 중독 시킴. {2}초당 공격력의 {3}%만큼 중독 피해를줌. 25강화요구.</t>
    <phoneticPr fontId="6" type="noConversion"/>
  </si>
  <si>
    <r>
      <t xml:space="preserve">도움 - {0}초마다 랜덤소환된 범빗이 적에게 접근하여 공격력의 [{1}%]에서 [{2}%]의 폭발피해를 줌
</t>
    </r>
    <r>
      <rPr>
        <sz val="10"/>
        <color indexed="10"/>
        <rFont val="맑은 고딕"/>
        <family val="3"/>
        <charset val="129"/>
      </rPr>
      <t>치명타 피해를 받을 시 {0}% 확률로 범빗 {1}마리를 랜덤으로 즉시 소환. 30단계 강화요구</t>
    </r>
    <phoneticPr fontId="6" type="noConversion"/>
  </si>
  <si>
    <t>태극 - 현재활력이 [{0}%]이상일 때 {1}초동안 공격행동 1회마다 1중첩. 중첩당 공격력이 [{2}%]씩 증가. 기본{3}중첩, 강화3단계마다 {4}씩중첩증가, {5}초간 공격행동 없으면 초기화
적에게 치명타 적중 시{0}% 확률로 자신의 최대 생명력의 {1}%를 즉시 회복. 35단계 강화요구</t>
    <phoneticPr fontId="6" type="noConversion"/>
  </si>
  <si>
    <t>아칸</t>
    <phoneticPr fontId="6" type="noConversion"/>
  </si>
  <si>
    <t>근성 - 1초마다 20%확률로 자신의 현재 생명력의 [{0}%]씩 회복
{0}초 동안 피해를 받지않을 경우 현재 생명력의 {1}%에 해당하는 보호막 얻음. 30단계 강화요구</t>
    <phoneticPr fontId="6" type="noConversion"/>
  </si>
  <si>
    <t>신성 - 적중 시 무작위로 주변대상 하나에게 신성의 빛 기둥으로 공격력의 [{0}%]로 피해를 주고, {1}% 확률로 적을 혼란상태로 만듬
{0}초마다 주변 대상 중 무작위로 신성의 빛 기둥이 추가생성되어 공격함.35단계 강화요구</t>
    <phoneticPr fontId="6" type="noConversion"/>
  </si>
  <si>
    <t>정예던전 초기화</t>
    <phoneticPr fontId="6" type="noConversion"/>
  </si>
  <si>
    <t>정예던전 초기화 남은회수 오류 버그 수정</t>
    <phoneticPr fontId="6" type="noConversion"/>
  </si>
  <si>
    <t>아이템 옵션</t>
    <phoneticPr fontId="6" type="noConversion"/>
  </si>
  <si>
    <t>스킬 재사용시간 옵션 표시 수정 : 재사용시간감소로 수정</t>
    <phoneticPr fontId="6" type="noConversion"/>
  </si>
  <si>
    <t>[2017 03월 08일 One Stroe 라이브 서비스 빌드 개발 및 수정 항목]</t>
    <phoneticPr fontId="6" type="noConversion"/>
  </si>
  <si>
    <t xml:space="preserve"> 결투장 매칭 무한 로딩 증상 개선</t>
    <phoneticPr fontId="6" type="noConversion"/>
  </si>
  <si>
    <t xml:space="preserve"> 액트 클리어 등급 개수(별 개수)를 통한 보상이 무한정 반복 수령 가능했던 버그 수정</t>
    <phoneticPr fontId="6" type="noConversion"/>
  </si>
  <si>
    <t>별누적 보상</t>
    <phoneticPr fontId="6" type="noConversion"/>
  </si>
  <si>
    <t>결투장</t>
    <phoneticPr fontId="6" type="noConversion"/>
  </si>
  <si>
    <t>: 3월 7일 서버 수정 적용 완료</t>
    <phoneticPr fontId="6" type="noConversion"/>
  </si>
  <si>
    <t>결제 관련 오류 메시지</t>
    <phoneticPr fontId="6" type="noConversion"/>
  </si>
  <si>
    <t>결제 처리 시 관련 메시지 추가</t>
    <phoneticPr fontId="6" type="noConversion"/>
  </si>
  <si>
    <t xml:space="preserve">운영툴 </t>
    <phoneticPr fontId="6" type="noConversion"/>
  </si>
  <si>
    <t>우편함 삭제 기능 버그 수정</t>
    <phoneticPr fontId="6" type="noConversion"/>
  </si>
  <si>
    <t>20170310 공식수정</t>
    <phoneticPr fontId="6" type="noConversion"/>
  </si>
  <si>
    <t>= 무기공격력 * ((캐릭터일반레벨) / 50) * (체력흡수율/100)</t>
    <phoneticPr fontId="6" type="noConversion"/>
  </si>
  <si>
    <t>* 무기 공격력: 강화 단계 공격력 증가 포함</t>
    <phoneticPr fontId="6" type="noConversion"/>
  </si>
  <si>
    <r>
      <t xml:space="preserve">* 흡혈확률: 고정발동확률 </t>
    </r>
    <r>
      <rPr>
        <sz val="11"/>
        <color rgb="FFFF0000"/>
        <rFont val="맑은 고딕"/>
        <family val="3"/>
        <charset val="129"/>
        <scheme val="minor"/>
      </rPr>
      <t>10</t>
    </r>
    <r>
      <rPr>
        <b/>
        <sz val="11"/>
        <color rgb="FFFF0000"/>
        <rFont val="맑은 고딕"/>
        <family val="3"/>
        <charset val="129"/>
        <scheme val="minor"/>
      </rPr>
      <t>%</t>
    </r>
    <r>
      <rPr>
        <sz val="11"/>
        <color rgb="FFFF0000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>적용, 공격 1회 공격대상 1명당 발동확률 적용</t>
    </r>
    <phoneticPr fontId="6" type="noConversion"/>
  </si>
  <si>
    <t>* 최대 체력흡수율 20% 상향제한</t>
    <phoneticPr fontId="6" type="noConversion"/>
  </si>
  <si>
    <t>[2017 03월 10일 One Stroe 라이브 서비스 빌드 개발 및 수정 항목]</t>
    <phoneticPr fontId="6" type="noConversion"/>
  </si>
  <si>
    <t>2016.03.10</t>
    <phoneticPr fontId="6" type="noConversion"/>
  </si>
  <si>
    <t>0.5초에 1회</t>
    <phoneticPr fontId="6" type="noConversion"/>
  </si>
  <si>
    <t>작성자</t>
    <phoneticPr fontId="6" type="noConversion"/>
  </si>
  <si>
    <t>김택훈</t>
    <phoneticPr fontId="6" type="noConversion"/>
  </si>
  <si>
    <t>강화비율</t>
    <phoneticPr fontId="6" type="noConversion"/>
  </si>
  <si>
    <t>1회 (0.5) 공격당 최대체력까지 필요한 공격회수(10%확률로 계산된 흡수량)</t>
    <phoneticPr fontId="6" type="noConversion"/>
  </si>
  <si>
    <t>1초당 최대체력까지 필요한 공격회수</t>
    <phoneticPr fontId="6" type="noConversion"/>
  </si>
  <si>
    <t xml:space="preserve">동시타격 대상 수 </t>
    <phoneticPr fontId="6" type="noConversion"/>
  </si>
  <si>
    <t>무기랜덤공격력범위</t>
  </si>
  <si>
    <t>범위 등급</t>
    <phoneticPr fontId="6" type="noConversion"/>
  </si>
  <si>
    <t>랜덤값</t>
    <phoneticPr fontId="6" type="noConversion"/>
  </si>
  <si>
    <t>등급별무기공격력</t>
    <phoneticPr fontId="6" type="noConversion"/>
  </si>
  <si>
    <t>20강무기능력</t>
    <phoneticPr fontId="6" type="noConversion"/>
  </si>
  <si>
    <t>HP</t>
  </si>
  <si>
    <t>7성 20강</t>
    <phoneticPr fontId="6" type="noConversion"/>
  </si>
  <si>
    <t>5성 20강</t>
    <phoneticPr fontId="6" type="noConversion"/>
  </si>
  <si>
    <t>4성 20강</t>
    <phoneticPr fontId="6" type="noConversion"/>
  </si>
  <si>
    <t>3성 20강</t>
    <phoneticPr fontId="6" type="noConversion"/>
  </si>
  <si>
    <t>1성 20강</t>
    <phoneticPr fontId="6" type="noConversion"/>
  </si>
  <si>
    <t>무기랜덤공격력범위1</t>
    <phoneticPr fontId="6" type="noConversion"/>
  </si>
  <si>
    <t>무기랜덤공격력범위2</t>
    <phoneticPr fontId="6" type="noConversion"/>
  </si>
  <si>
    <t>무기랜덤공격력범위3</t>
    <phoneticPr fontId="6" type="noConversion"/>
  </si>
  <si>
    <t>무기랜덤공격력범위4</t>
  </si>
  <si>
    <t>무기랜덤공격력범위5</t>
  </si>
  <si>
    <t>무기랜덤공격력범위6</t>
  </si>
  <si>
    <t>무기랜덤공격력범위7</t>
  </si>
  <si>
    <t>체력 흡수 율%</t>
    <phoneticPr fontId="25" type="noConversion"/>
  </si>
  <si>
    <t>체력흡수 입력</t>
    <phoneticPr fontId="6" type="noConversion"/>
  </si>
  <si>
    <t>레벨보정</t>
    <phoneticPr fontId="6" type="noConversion"/>
  </si>
  <si>
    <t>캐릭터 레벨(입력)</t>
    <phoneticPr fontId="6" type="noConversion"/>
  </si>
  <si>
    <t>무기등급</t>
    <phoneticPr fontId="6" type="noConversion"/>
  </si>
  <si>
    <t>0강 공격력</t>
    <phoneticPr fontId="6" type="noConversion"/>
  </si>
  <si>
    <t>20강공격력</t>
    <phoneticPr fontId="6" type="noConversion"/>
  </si>
  <si>
    <t>10%확률</t>
    <phoneticPr fontId="6" type="noConversion"/>
  </si>
  <si>
    <t>* 저레벨에서는 체력흡수 옵션이 큰 효율을 발휘하지 않는다.</t>
    <phoneticPr fontId="6" type="noConversion"/>
  </si>
  <si>
    <t>// 무기 순수 공격력</t>
  </si>
  <si>
    <t>* 무기 등급과 캐릭터 레벨이 높아야 효율이 발생됨.</t>
    <phoneticPr fontId="6" type="noConversion"/>
  </si>
  <si>
    <t>fAttkWeapon = pAttackerAblility.Owner.CharacterInfo.GetWeaponeAbility();</t>
  </si>
  <si>
    <t>20170310 공식수정</t>
    <phoneticPr fontId="6" type="noConversion"/>
  </si>
  <si>
    <t>= 무기공격력 * ((캐릭터일반레벨) / 50) * (체력흡수율/100)</t>
    <phoneticPr fontId="6" type="noConversion"/>
  </si>
  <si>
    <t>* 무기 공격력: 강화 단계 공격력 증가 포함</t>
    <phoneticPr fontId="6" type="noConversion"/>
  </si>
  <si>
    <r>
      <t xml:space="preserve">* 흡혈확률: 고정발동확률 </t>
    </r>
    <r>
      <rPr>
        <sz val="11"/>
        <color rgb="FFFF0000"/>
        <rFont val="맑은 고딕"/>
        <family val="3"/>
        <charset val="129"/>
        <scheme val="minor"/>
      </rPr>
      <t>10</t>
    </r>
    <r>
      <rPr>
        <b/>
        <sz val="11"/>
        <color rgb="FFFF0000"/>
        <rFont val="맑은 고딕"/>
        <family val="3"/>
        <charset val="129"/>
        <scheme val="minor"/>
      </rPr>
      <t>%</t>
    </r>
    <r>
      <rPr>
        <sz val="11"/>
        <color rgb="FFFF0000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>적용, 공격 1회 공격대상 1명당 발동확률 적용</t>
    </r>
    <phoneticPr fontId="6" type="noConversion"/>
  </si>
  <si>
    <t>* 최대 체력흡수율 20% 상향제한</t>
    <phoneticPr fontId="6" type="noConversion"/>
  </si>
  <si>
    <t>이전 체력흡수 관련 공식</t>
    <phoneticPr fontId="6" type="noConversion"/>
  </si>
  <si>
    <t>레벨 보정 수치</t>
    <phoneticPr fontId="6" type="noConversion"/>
  </si>
  <si>
    <t>=ROUND( ((현재레벨^1.73) / 3800), 3 )</t>
    <phoneticPr fontId="6" type="noConversion"/>
  </si>
  <si>
    <t>보정값</t>
    <phoneticPr fontId="6" type="noConversion"/>
  </si>
  <si>
    <t>캐릭터 레벨</t>
    <phoneticPr fontId="6" type="noConversion"/>
  </si>
  <si>
    <t>무기등급</t>
    <phoneticPr fontId="6" type="noConversion"/>
  </si>
  <si>
    <t>게밈서버 세팅 정보</t>
  </si>
  <si>
    <t>게임서버1(iis) + 게임서버2(iis) + mysqld(클러스터)</t>
  </si>
  <si>
    <t>문제점.</t>
  </si>
  <si>
    <t>-&gt; 게밍서버1 cpu-45%, 게임서버2가 cpu-10, mysqld역시 40%이상을점유함</t>
  </si>
  <si>
    <t>-&gt; cpu 100%에 가까워 졌을때 렉 또는 연결종료 발생.</t>
  </si>
  <si>
    <t>-&gt; 영수정검정서버와 연결시 오류도 이때 발생하는 것으로 추정됨</t>
  </si>
  <si>
    <t>대응.</t>
  </si>
  <si>
    <t>-&gt; 3월12새벽 2시경에 유저대거탈락하여 게임서버-vm을 추가 (발생정 실동접 1800)</t>
  </si>
  <si>
    <t>-&gt; 3월12일 오후1시 실동접1850(채팅서버기준) 상황에 문제없음</t>
  </si>
  <si>
    <t>해결방안.</t>
  </si>
  <si>
    <t>-&gt; vm을 추가가여 게임서버-vm, mysqld-vm 으로 각각운영 하여 게임서버 부하를 줄인다</t>
  </si>
  <si>
    <t>[2017 03월 12일 One Stroe 라이브 서비스 빌드 개발 및 수정 항목]</t>
    <phoneticPr fontId="6" type="noConversion"/>
  </si>
  <si>
    <t>초월 던전에서 파티 플레이할 때, 스테이지가 분리되는 버그 (초월 던전 파티 서버 테스트 시 5판 플레이 결과 이상 없음)</t>
    <phoneticPr fontId="6" type="noConversion"/>
  </si>
  <si>
    <t>가디언 세트효과</t>
    <phoneticPr fontId="6" type="noConversion"/>
  </si>
  <si>
    <t>체력흡수 옵션 수치 조정 : 10% -&gt; 5%  하향 조정. (가디언 세트 텍스트 표기 5% 확인)</t>
    <phoneticPr fontId="6" type="noConversion"/>
  </si>
  <si>
    <t>무기 데미지 x ( 캐릭터레벨 / 50 ) x ( 체력흡수율 / 100 )</t>
    <phoneticPr fontId="6" type="noConversion"/>
  </si>
  <si>
    <t>고정발동확률 10%로 적용, 체력흡수 20% 최대치 제한</t>
    <phoneticPr fontId="6" type="noConversion"/>
  </si>
  <si>
    <t>내용참고0310_1</t>
  </si>
  <si>
    <t>채팅 및 초대</t>
    <phoneticPr fontId="6" type="noConversion"/>
  </si>
  <si>
    <t>채팅과 초대 대상 채널을 5채널에서 10채널로 확대. (확인)</t>
    <phoneticPr fontId="6" type="noConversion"/>
  </si>
  <si>
    <t>아칸 스킬</t>
    <phoneticPr fontId="6" type="noConversion"/>
  </si>
  <si>
    <t>아칸 치유 스킬 설명 수정: "캐릭터 중심으로 커다란 자연체를 소환하여 범위에 모든 범위 내 아군의 생명력을 회복시킨다." (확인)</t>
    <phoneticPr fontId="6" type="noConversion"/>
  </si>
  <si>
    <t>BTS 버그</t>
    <phoneticPr fontId="6" type="noConversion"/>
  </si>
  <si>
    <t>#2871: [장비] 장신구 아이템 고정 옵션 문의 (3성 반지 승급 UI 확인)</t>
    <phoneticPr fontId="6" type="noConversion"/>
  </si>
  <si>
    <t>: 장신구 승급 시 고정옵션이 없는 장신구의 표시 오류 수정  (친구장비보기에서의 표시오류는 수정되지않았음. 유저에게 인지시켜야됩니다.)</t>
    <phoneticPr fontId="6" type="noConversion"/>
  </si>
  <si>
    <t>#2858: [장비보기] 다른유저 장비 보기 시 전투력이 보이지 않는 문제 (확인)</t>
    <phoneticPr fontId="6" type="noConversion"/>
  </si>
  <si>
    <t xml:space="preserve">:결투장/친구/초월던전랭킹 에서 타유저 장비확인  전투력 표시 </t>
    <phoneticPr fontId="6" type="noConversion"/>
  </si>
  <si>
    <t>#2856: [효과음] 일부 기능 사용 시 옵션에서 소리를 꺼도 소리가 나는 현상 (아이템 강화, 분해, 조력자 소환, 승급 소리남)</t>
    <phoneticPr fontId="6" type="noConversion"/>
  </si>
  <si>
    <t xml:space="preserve">: 매트릭스 사용 시 전투 효과음, 던전 클리어 시 결과창에서 별 등급 안내 시 효과음이 발생 안나게 처리 </t>
    <phoneticPr fontId="6" type="noConversion"/>
  </si>
  <si>
    <t>#2860: 액트6 보상아이템 표기오류 (일반 던전 정상 출력 확인, 정예 던전 표기 오류 있음)</t>
    <phoneticPr fontId="6" type="noConversion"/>
  </si>
  <si>
    <t xml:space="preserve">:액트6 아이템 등급 별표시 오류 수정 </t>
    <phoneticPr fontId="6" type="noConversion"/>
  </si>
  <si>
    <t>#2868: [월정액 패키지] 월정액 패키지 구매 후 익일 접속 시 보상이 지급되지 않는 현상 (현재 확인 불가)</t>
    <phoneticPr fontId="6" type="noConversion"/>
  </si>
  <si>
    <t>현재 일부 캐릭터에서 월정액 패키지의 일일 지급되는 보상이 지급되지 않는 현상 수정</t>
    <phoneticPr fontId="6" type="noConversion"/>
  </si>
  <si>
    <t>조력자 승급 정보</t>
    <phoneticPr fontId="6" type="noConversion"/>
  </si>
  <si>
    <t>조력자 승급시 조력자 능력치 변화량 표시 오류 수정. (확인)</t>
    <phoneticPr fontId="6" type="noConversion"/>
  </si>
  <si>
    <t>파티서버 문제</t>
    <phoneticPr fontId="6" type="noConversion"/>
  </si>
  <si>
    <t>파티서버다운시 자동으로 새로운 파티서버 준비 되도록 변경 (확인)</t>
    <phoneticPr fontId="6" type="noConversion"/>
  </si>
  <si>
    <r>
      <t>체력흡수</t>
    </r>
    <r>
      <rPr>
        <sz val="11"/>
        <color theme="9" tint="-0.249977111117893"/>
        <rFont val="Calibri"/>
        <family val="2"/>
      </rPr>
      <t xml:space="preserve"> </t>
    </r>
    <r>
      <rPr>
        <sz val="11"/>
        <color theme="9" tint="-0.249977111117893"/>
        <rFont val="Malgun Gothic"/>
        <family val="3"/>
        <charset val="129"/>
      </rPr>
      <t>옵션</t>
    </r>
    <r>
      <rPr>
        <sz val="11"/>
        <color theme="9" tint="-0.249977111117893"/>
        <rFont val="Calibri"/>
        <family val="2"/>
      </rPr>
      <t xml:space="preserve"> </t>
    </r>
    <r>
      <rPr>
        <sz val="11"/>
        <color theme="9" tint="-0.249977111117893"/>
        <rFont val="Malgun Gothic"/>
        <family val="3"/>
        <charset val="129"/>
      </rPr>
      <t>기능</t>
    </r>
    <r>
      <rPr>
        <sz val="11"/>
        <color theme="9" tint="-0.249977111117893"/>
        <rFont val="Calibri"/>
        <family val="2"/>
      </rPr>
      <t xml:space="preserve"> </t>
    </r>
    <r>
      <rPr>
        <sz val="11"/>
        <color theme="9" tint="-0.249977111117893"/>
        <rFont val="Malgun Gothic"/>
        <family val="3"/>
        <charset val="129"/>
      </rPr>
      <t>수정</t>
    </r>
    <r>
      <rPr>
        <sz val="11"/>
        <color theme="9" tint="-0.249977111117893"/>
        <rFont val="Calibri"/>
        <family val="2"/>
      </rPr>
      <t xml:space="preserve"> </t>
    </r>
    <phoneticPr fontId="6" type="noConversion"/>
  </si>
  <si>
    <t>랜덤 옵션 변경 시스템</t>
    <phoneticPr fontId="6" type="noConversion"/>
  </si>
  <si>
    <t>랜덤 옵션 변경 버튼 기능 추가</t>
    <phoneticPr fontId="6" type="noConversion"/>
  </si>
  <si>
    <t>제작 시스템</t>
    <phoneticPr fontId="6" type="noConversion"/>
  </si>
  <si>
    <t>인장 제작 메뉴 추가</t>
    <phoneticPr fontId="6" type="noConversion"/>
  </si>
  <si>
    <t>인장 제작 재료 드롭</t>
    <phoneticPr fontId="6" type="noConversion"/>
  </si>
  <si>
    <t>인장 제작에 필요한 제작 재료 : 각 맵에 드롭 설정 적용</t>
    <phoneticPr fontId="6" type="noConversion"/>
  </si>
  <si>
    <t>인장 제작 재료 및 물약 제작 재료 드롭 확률과 제작 확률 조정</t>
    <phoneticPr fontId="6" type="noConversion"/>
  </si>
  <si>
    <t>아바타 강화 시스템</t>
    <phoneticPr fontId="6" type="noConversion"/>
  </si>
  <si>
    <t>인장을 통한 아바타 강화 시스템 기능 : 일반 강화(+1) , 축복강화(대강화 +1 ~ +2)</t>
    <phoneticPr fontId="6" type="noConversion"/>
  </si>
  <si>
    <t>수호석 추가</t>
    <phoneticPr fontId="6" type="noConversion"/>
  </si>
  <si>
    <t>NOX 개발 완료 항목</t>
    <phoneticPr fontId="6" type="noConversion"/>
  </si>
  <si>
    <t>* 본 빌드는 원스토어 라이브 서비스 빌드 관련 항목입니다. QA 빌드(테스트 서버빌드로 전환)는 동일한 빌드로 배포됩니다.</t>
    <phoneticPr fontId="6" type="noConversion"/>
  </si>
  <si>
    <t>&lt; 시스템 &gt;</t>
    <phoneticPr fontId="6" type="noConversion"/>
  </si>
  <si>
    <t>초월 던전</t>
    <phoneticPr fontId="6" type="noConversion"/>
  </si>
  <si>
    <t>초월 부활창 뜨고 난후 시간 모두 소요되면 자동 부활되도록 처리(기존 부활 버튼 클릭 시 부활)</t>
    <phoneticPr fontId="6" type="noConversion"/>
  </si>
  <si>
    <t>초월 던전 스크롤 관련 버그 수정: 스크롤 UI 버그 수정</t>
    <phoneticPr fontId="6" type="noConversion"/>
  </si>
  <si>
    <t>&lt; 추가 변경 사항 &gt;</t>
    <phoneticPr fontId="6" type="noConversion"/>
  </si>
  <si>
    <t>채팅 시스템</t>
    <phoneticPr fontId="6" type="noConversion"/>
  </si>
  <si>
    <t>로비 채팅 왔을때 노티 작업(빨간점) 및 인게임 채팅 TweenScale 알림 효과 작업</t>
    <phoneticPr fontId="6" type="noConversion"/>
  </si>
  <si>
    <t>인게임 채팅시 귓말 온 유저 내용 클릭시 자동으로 귓말 유저 이름 등록 되도록 처리</t>
    <phoneticPr fontId="6" type="noConversion"/>
  </si>
  <si>
    <t>로비, 인게임 채팅 매크로 입력 시 무한 입력시 10초간 입력 제제 처리</t>
    <phoneticPr fontId="6" type="noConversion"/>
  </si>
  <si>
    <t>&lt; 기타 사항 &gt;</t>
    <phoneticPr fontId="6" type="noConversion"/>
  </si>
  <si>
    <t>옵션 - 효과음설정</t>
    <phoneticPr fontId="6" type="noConversion"/>
  </si>
  <si>
    <t>옵션 설정에서 효과음 옵션을 끄기로 설정하여도 아이템 강화, 분해 / 조력자 소환, 승급에서는 효과음이 출력되는 현상 수정</t>
    <phoneticPr fontId="6" type="noConversion"/>
  </si>
  <si>
    <t>옵션변경창 알림텝에 파티초대 수락, 거절 On, Off 알림 버튼 추가</t>
    <phoneticPr fontId="6" type="noConversion"/>
  </si>
  <si>
    <t>친구 - 장비확인</t>
    <phoneticPr fontId="6" type="noConversion"/>
  </si>
  <si>
    <t>친구 정보 보기시 장신구 고정옵션 표기 오류 수정</t>
    <phoneticPr fontId="6" type="noConversion"/>
  </si>
  <si>
    <t>조력자</t>
    <phoneticPr fontId="6" type="noConversion"/>
  </si>
  <si>
    <t>조력자 업적 알림 표시 및  조력자 업적 수령시 보상 안내 팝업 추가</t>
    <phoneticPr fontId="6" type="noConversion"/>
  </si>
  <si>
    <t>조력자 획득 경로에서 정예 던전 선택창 진입시 입장 가능 횟수 오류 수정</t>
    <phoneticPr fontId="6" type="noConversion"/>
  </si>
  <si>
    <t>스킬 포인트 획득 알림</t>
    <phoneticPr fontId="6" type="noConversion"/>
  </si>
  <si>
    <t>잔여 스킬 포인트가 남아 있어도, 알림 표시가 뜨지 않는 버그 수정</t>
    <phoneticPr fontId="6" type="noConversion"/>
  </si>
  <si>
    <t>열쇠 상점</t>
    <phoneticPr fontId="6" type="noConversion"/>
  </si>
  <si>
    <t>우정포인트 열쇠 구매 개수 10개 100개 로 상향지급 수정</t>
    <phoneticPr fontId="6" type="noConversion"/>
  </si>
  <si>
    <t>&lt; 서버추가 요청 &gt;</t>
    <phoneticPr fontId="6" type="noConversion"/>
  </si>
  <si>
    <t>q</t>
    <phoneticPr fontId="6" type="noConversion"/>
  </si>
  <si>
    <t>Tool 에서 읽어들이는 값에 대한 여부를 결정하는 필드.</t>
  </si>
  <si>
    <t>제작 결과물 아이템 인덱스
ItemInfo&gt; Item &gt; GeneralTypeCode</t>
  </si>
  <si>
    <t>제작 결과물 아이템의
결과물 1회 시도 시
생성 확률</t>
  </si>
  <si>
    <t>제작 시도시
해당 결과물의
제작 시도 회수 제한
한번에 제작하는 제작 시도 회수 제한임</t>
  </si>
  <si>
    <t>제작 1회 시도
제작 결과물
생성 개수. 최소값</t>
  </si>
  <si>
    <t>제작 1회 시도
제작 결과물
생성 개수. 최대값</t>
  </si>
  <si>
    <t>제작 1회 시도 시
결과물 당
제작 비용</t>
  </si>
  <si>
    <t>ResultItemID</t>
  </si>
  <si>
    <t>CraftRate</t>
  </si>
  <si>
    <t>CraftSetLimit</t>
  </si>
  <si>
    <t>ResultItemCountMin</t>
  </si>
  <si>
    <t>ResultItemCountMax</t>
  </si>
  <si>
    <t>CraftCost</t>
  </si>
  <si>
    <t>무기 인장</t>
  </si>
  <si>
    <t>무기 인장 - 아바타 강화</t>
  </si>
  <si>
    <t>투구 인장</t>
  </si>
  <si>
    <t>투구 인장 - 아바타 강화</t>
  </si>
  <si>
    <t>갑옷 인장</t>
  </si>
  <si>
    <t>갑옷 인장 - 아바타 강화</t>
  </si>
  <si>
    <t>장식 인장</t>
  </si>
  <si>
    <t>장식 인장 - 아바타 강화</t>
  </si>
  <si>
    <t>축복의 무기 인장</t>
  </si>
  <si>
    <t>축복의 무기 인장 - 아바타 강화</t>
  </si>
  <si>
    <t>축복의 투구 인장</t>
  </si>
  <si>
    <t>축복의 투구 인장 - 아바타 강화</t>
  </si>
  <si>
    <t>축복의 갑옷 인장</t>
  </si>
  <si>
    <t>축복의 갑옷 인장 - 아바타 강화</t>
  </si>
  <si>
    <t>축복의 장식 인장</t>
  </si>
  <si>
    <t>축복의 장식 인장 - 아바타 강화</t>
  </si>
  <si>
    <t>일반 체력 물약</t>
  </si>
  <si>
    <t>일반 회복 물약 - 체력회복15%</t>
  </si>
  <si>
    <t>상급 체력 물약</t>
  </si>
  <si>
    <t>상급 회복 물약 - 체력회복35%</t>
  </si>
  <si>
    <t>일반 활력 물약</t>
  </si>
  <si>
    <t>일반 기력 물약 - 기력회복15%</t>
  </si>
  <si>
    <t>상급 활력 물약</t>
  </si>
  <si>
    <t>상급 기력 물약 - 기력회복35%</t>
  </si>
  <si>
    <t>고급 랜덤 옵션 비용 : 상용화 100 다이아  조정</t>
    <phoneticPr fontId="6" type="noConversion"/>
  </si>
  <si>
    <t>체력흡수 옵션 공식 및 룰 변경</t>
    <phoneticPr fontId="6" type="noConversion"/>
  </si>
  <si>
    <r>
      <t>체력흡수</t>
    </r>
    <r>
      <rPr>
        <sz val="11"/>
        <color theme="1"/>
        <rFont val="Calibri"/>
        <family val="2"/>
      </rPr>
      <t xml:space="preserve"> 10%</t>
    </r>
    <r>
      <rPr>
        <sz val="11"/>
        <color theme="1"/>
        <rFont val="Malgun Gothic"/>
        <family val="3"/>
        <charset val="129"/>
      </rPr>
      <t>발동확률</t>
    </r>
    <r>
      <rPr>
        <sz val="11"/>
        <color theme="1"/>
        <rFont val="Calibri"/>
        <family val="2"/>
      </rPr>
      <t xml:space="preserve"> -&gt;  100%</t>
    </r>
    <r>
      <rPr>
        <sz val="11"/>
        <color theme="1"/>
        <rFont val="Malgun Gothic"/>
        <family val="3"/>
        <charset val="129"/>
      </rPr>
      <t>발동확률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조정</t>
    </r>
    <r>
      <rPr>
        <sz val="11"/>
        <color theme="1"/>
        <rFont val="Calibri"/>
        <family val="2"/>
      </rPr>
      <t/>
    </r>
    <phoneticPr fontId="6" type="noConversion"/>
  </si>
  <si>
    <t>가디언 5세트효과 체력흡수 수치 : 5% 를 1%로 조정</t>
    <phoneticPr fontId="6" type="noConversion"/>
  </si>
  <si>
    <t xml:space="preserve">확률을 100%로 조정하는 경우, 각 공격 동작 1회당 흡수되기 때문에 밸런스 적으로 수치를 조정했으며, 이는 추후 문제될 경우 </t>
    <phoneticPr fontId="6" type="noConversion"/>
  </si>
  <si>
    <t>해당 옵션의 수치는 더 감소할 수 있음을 미리 유저들에게 밝힌다.</t>
    <phoneticPr fontId="6" type="noConversion"/>
  </si>
  <si>
    <r>
      <t>버서커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광분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: </t>
    </r>
    <r>
      <rPr>
        <sz val="11"/>
        <color theme="1"/>
        <rFont val="Malgun Gothic"/>
        <family val="3"/>
        <charset val="129"/>
      </rPr>
      <t>공격력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유지시간</t>
    </r>
    <r>
      <rPr>
        <sz val="11"/>
        <color theme="1"/>
        <rFont val="Calibri"/>
        <family val="2"/>
      </rPr>
      <t xml:space="preserve"> 5</t>
    </r>
    <r>
      <rPr>
        <sz val="11"/>
        <color theme="1"/>
        <rFont val="Malgun Gothic"/>
        <family val="3"/>
        <charset val="129"/>
      </rPr>
      <t>초</t>
    </r>
    <r>
      <rPr>
        <sz val="11"/>
        <color theme="1"/>
        <rFont val="Calibri"/>
        <family val="2"/>
      </rPr>
      <t xml:space="preserve"> -&gt; 7</t>
    </r>
    <r>
      <rPr>
        <sz val="11"/>
        <color theme="1"/>
        <rFont val="Malgun Gothic"/>
        <family val="3"/>
        <charset val="129"/>
      </rPr>
      <t>초로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상향</t>
    </r>
    <r>
      <rPr>
        <sz val="11"/>
        <color theme="1"/>
        <rFont val="Calibri"/>
        <family val="2"/>
      </rPr>
      <t xml:space="preserve"> , </t>
    </r>
    <r>
      <rPr>
        <sz val="11"/>
        <color theme="1"/>
        <rFont val="Malgun Gothic"/>
        <family val="3"/>
        <charset val="129"/>
      </rPr>
      <t>데미지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증가량</t>
    </r>
    <r>
      <rPr>
        <sz val="11"/>
        <color theme="1"/>
        <rFont val="Calibri"/>
        <family val="2"/>
      </rPr>
      <t xml:space="preserve"> </t>
    </r>
    <phoneticPr fontId="6" type="noConversion"/>
  </si>
  <si>
    <t>일반던전, 요일던전 스테이지 선택창에서 연계스킬 클릭시 설명 나오도록 수정</t>
  </si>
  <si>
    <t>소모 아이템 및 연계스킬 자동 버튼 사용</t>
    <phoneticPr fontId="6" type="noConversion"/>
  </si>
  <si>
    <t>요일 던전 진입 시 요일이 바뀌는 시간에 이전 요일에 대한 UI 상태 바뀌도록 수정</t>
  </si>
  <si>
    <t>친구 목록 스크롤 버그 수정</t>
  </si>
  <si>
    <t>친구 시스템</t>
    <phoneticPr fontId="6" type="noConversion"/>
  </si>
  <si>
    <t xml:space="preserve">요일던전 </t>
    <phoneticPr fontId="6" type="noConversion"/>
  </si>
  <si>
    <t>미션 완료시 '모든 미션 완료하기' 미션이 바로 보상 받기가 되지 않던 버그 수정</t>
  </si>
  <si>
    <t>업적 보상 수령 버그</t>
    <phoneticPr fontId="6" type="noConversion"/>
  </si>
  <si>
    <t>아이템 증가권 사용시 룬스톤만 +1아이템으로 표시되던 문제 수정</t>
  </si>
  <si>
    <t>아이템 증가권 버그</t>
    <phoneticPr fontId="6" type="noConversion"/>
  </si>
  <si>
    <t>물약아이템 판매해도 가방에서 바로 사라지지 않던 버그 수정</t>
    <phoneticPr fontId="6" type="noConversion"/>
  </si>
  <si>
    <t>물약 아이템 판매 버그</t>
    <phoneticPr fontId="6" type="noConversion"/>
  </si>
  <si>
    <t>&lt; 기타 및 버그 수정 사항 &gt;</t>
    <phoneticPr fontId="6" type="noConversion"/>
  </si>
  <si>
    <t>인벤토리 개수를 셀 때 물약타입 아이템을 빼고 계산하던 버그 수정</t>
  </si>
  <si>
    <t>인벤토리 개수 관련 버그</t>
    <phoneticPr fontId="6" type="noConversion"/>
  </si>
  <si>
    <t>자동모드 전투시 이동패드를 사용하고 있을때 패드방향과 다른곳으로 돌진하는 버그 수정</t>
  </si>
  <si>
    <t>전투모드 : 자동모드 사용 시 돌진 사용</t>
    <phoneticPr fontId="6" type="noConversion"/>
  </si>
  <si>
    <t>초월 같이하기 서로 다른 단계에 들어가는 버그 수정</t>
  </si>
  <si>
    <t>초월 던전 같이하기</t>
    <phoneticPr fontId="6" type="noConversion"/>
  </si>
  <si>
    <t>균열던전 마지막 웨이브에서 완료 안되던 버그 수정</t>
  </si>
  <si>
    <t>균열 던전 게임 진행</t>
    <phoneticPr fontId="6" type="noConversion"/>
  </si>
  <si>
    <t>착용 서번트 자동 소환 기능</t>
  </si>
  <si>
    <t>옵션 세부묘사 사용 비사용에 대한 처리 변경(최상, 상, 중, 하 에따른 레이더 하이드 기능 세분화)</t>
  </si>
  <si>
    <t>게임 환경 설정</t>
    <phoneticPr fontId="6" type="noConversion"/>
  </si>
  <si>
    <t>초월 같이하기 재접속 시 서버응답이 안오는 경우에 대한 처리(게임중인방 진입 포기 버튼, 진입 시도시 에러에 대한처리)</t>
    <phoneticPr fontId="6" type="noConversion"/>
  </si>
  <si>
    <t>초월던전 같이하기 재접속 처리</t>
    <phoneticPr fontId="6" type="noConversion"/>
  </si>
  <si>
    <t>조력자(서번트) 자동 소환</t>
    <phoneticPr fontId="6" type="noConversion"/>
  </si>
  <si>
    <t>결재검증 활성</t>
    <phoneticPr fontId="6" type="noConversion"/>
  </si>
  <si>
    <t>상점 뽑기 기능이 오류 없이 성공했을 때만 비용이 차감되도록 수정</t>
    <phoneticPr fontId="6" type="noConversion"/>
  </si>
  <si>
    <t>결재로그 활성(운영툴에서 볼 수 있음)</t>
    <phoneticPr fontId="6" type="noConversion"/>
  </si>
  <si>
    <t>주간 결투장 보상 한 단계씩 낮게 지급되던 버그 수정</t>
    <phoneticPr fontId="6" type="noConversion"/>
  </si>
  <si>
    <t>균열석 획득 미션에서 균열석을 소모해도 미션 조건을 달성하던 버그 수정</t>
    <phoneticPr fontId="6" type="noConversion"/>
  </si>
  <si>
    <t>인벤토리 슬롯을 세는 기준이 클라 / 서버 간 차이가 있던 버그 수정</t>
    <phoneticPr fontId="6" type="noConversion"/>
  </si>
  <si>
    <t>20170317 공식수정</t>
    <phoneticPr fontId="6" type="noConversion"/>
  </si>
  <si>
    <r>
      <t>버서커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광분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: </t>
    </r>
    <r>
      <rPr>
        <sz val="11"/>
        <color theme="1"/>
        <rFont val="Malgun Gothic"/>
        <family val="3"/>
        <charset val="129"/>
      </rPr>
      <t>공격력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유지시간</t>
    </r>
    <r>
      <rPr>
        <sz val="11"/>
        <color theme="1"/>
        <rFont val="Calibri"/>
        <family val="2"/>
      </rPr>
      <t xml:space="preserve"> 5</t>
    </r>
    <r>
      <rPr>
        <sz val="11"/>
        <color theme="1"/>
        <rFont val="Malgun Gothic"/>
        <family val="3"/>
        <charset val="129"/>
      </rPr>
      <t>초</t>
    </r>
    <r>
      <rPr>
        <sz val="11"/>
        <color theme="1"/>
        <rFont val="Calibri"/>
        <family val="2"/>
      </rPr>
      <t xml:space="preserve"> -&gt; 7</t>
    </r>
    <r>
      <rPr>
        <sz val="11"/>
        <color theme="1"/>
        <rFont val="Malgun Gothic"/>
        <family val="3"/>
        <charset val="129"/>
      </rPr>
      <t>초로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상향</t>
    </r>
    <r>
      <rPr>
        <sz val="11"/>
        <color theme="1"/>
        <rFont val="Calibri"/>
        <family val="2"/>
      </rPr>
      <t xml:space="preserve"> , </t>
    </r>
    <r>
      <rPr>
        <sz val="11"/>
        <color theme="1"/>
        <rFont val="Malgun Gothic"/>
        <family val="3"/>
        <charset val="129"/>
      </rPr>
      <t>데미지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증가량</t>
    </r>
  </si>
  <si>
    <t>이전 스킬데미지증가량</t>
    <phoneticPr fontId="6" type="noConversion"/>
  </si>
  <si>
    <t>수정 스킬데미지증가량</t>
    <phoneticPr fontId="6" type="noConversion"/>
  </si>
  <si>
    <r>
      <t xml:space="preserve">* 흡혈확률: 고정발동확률 </t>
    </r>
    <r>
      <rPr>
        <sz val="11"/>
        <color rgb="FFFF0000"/>
        <rFont val="맑은 고딕"/>
        <family val="3"/>
        <charset val="129"/>
        <scheme val="minor"/>
      </rPr>
      <t>100</t>
    </r>
    <r>
      <rPr>
        <b/>
        <sz val="11"/>
        <color rgb="FFFF0000"/>
        <rFont val="맑은 고딕"/>
        <family val="3"/>
        <charset val="129"/>
        <scheme val="minor"/>
      </rPr>
      <t>%</t>
    </r>
    <r>
      <rPr>
        <sz val="11"/>
        <color rgb="FFFF0000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>적용</t>
    </r>
    <phoneticPr fontId="6" type="noConversion"/>
  </si>
  <si>
    <t>* 최대 체력흡수율 5% 상향제한</t>
    <phoneticPr fontId="6" type="noConversion"/>
  </si>
  <si>
    <t>= 무기공격력 * ((착용아이템등급) / 7) * (체력흡수율/100)</t>
    <phoneticPr fontId="6" type="noConversion"/>
  </si>
  <si>
    <r>
      <t>버서커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패시브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보호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: </t>
    </r>
    <r>
      <rPr>
        <sz val="11"/>
        <color theme="1"/>
        <rFont val="Malgun Gothic"/>
        <family val="3"/>
        <charset val="129"/>
      </rPr>
      <t>방어력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Malgun Gothic"/>
        <family val="3"/>
        <charset val="129"/>
      </rPr>
      <t>증가</t>
    </r>
    <r>
      <rPr>
        <sz val="11"/>
        <color theme="1"/>
        <rFont val="Calibri"/>
        <family val="2"/>
      </rPr>
      <t xml:space="preserve">, </t>
    </r>
    <r>
      <rPr>
        <sz val="11"/>
        <color theme="1"/>
        <rFont val="Malgun Gothic"/>
        <family val="3"/>
        <charset val="129"/>
      </rPr>
      <t>강화단계</t>
    </r>
    <r>
      <rPr>
        <sz val="11"/>
        <color theme="1"/>
        <rFont val="Calibri"/>
        <family val="2"/>
      </rPr>
      <t>1</t>
    </r>
    <r>
      <rPr>
        <sz val="11"/>
        <color theme="1"/>
        <rFont val="Malgun Gothic"/>
        <family val="3"/>
        <charset val="129"/>
      </rPr>
      <t>당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Malgun Gothic"/>
        <family val="3"/>
        <charset val="129"/>
      </rPr>
      <t>증가량</t>
    </r>
    <r>
      <rPr>
        <sz val="11"/>
        <color theme="1"/>
        <rFont val="Calibri"/>
        <family val="2"/>
      </rPr>
      <t xml:space="preserve"> 0.5 -&gt; 0.8 </t>
    </r>
    <r>
      <rPr>
        <sz val="11"/>
        <color theme="1"/>
        <rFont val="Malgun Gothic"/>
        <family val="3"/>
        <charset val="129"/>
      </rPr>
      <t>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상향</t>
    </r>
  </si>
  <si>
    <r>
      <t>버서커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마검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액티브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: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범위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조정</t>
    </r>
    <r>
      <rPr>
        <sz val="11"/>
        <color theme="1"/>
        <rFont val="Calibri"/>
        <family val="2"/>
      </rPr>
      <t xml:space="preserve"> 4</t>
    </r>
    <r>
      <rPr>
        <sz val="11"/>
        <color theme="1"/>
        <rFont val="Malgun Gothic"/>
        <family val="3"/>
        <charset val="129"/>
      </rPr>
      <t>에서</t>
    </r>
    <r>
      <rPr>
        <sz val="11"/>
        <color theme="1"/>
        <rFont val="Calibri"/>
        <family val="2"/>
      </rPr>
      <t xml:space="preserve"> 4.5</t>
    </r>
    <r>
      <rPr>
        <sz val="11"/>
        <color theme="1"/>
        <rFont val="Malgun Gothic"/>
        <family val="3"/>
        <charset val="129"/>
      </rPr>
      <t>로</t>
    </r>
    <r>
      <rPr>
        <sz val="11"/>
        <color theme="1"/>
        <rFont val="Calibri"/>
        <family val="2"/>
      </rPr>
      <t xml:space="preserve"> (</t>
    </r>
    <r>
      <rPr>
        <sz val="11"/>
        <color theme="1"/>
        <rFont val="Malgun Gothic"/>
        <family val="3"/>
        <charset val="129"/>
      </rPr>
      <t>설명</t>
    </r>
    <r>
      <rPr>
        <sz val="11"/>
        <color theme="1"/>
        <rFont val="Calibri"/>
        <family val="2"/>
      </rPr>
      <t xml:space="preserve"> : </t>
    </r>
    <r>
      <rPr>
        <sz val="11"/>
        <color theme="1"/>
        <rFont val="Malgun Gothic"/>
        <family val="3"/>
        <charset val="129"/>
      </rPr>
      <t>소폭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</t>
    </r>
    <r>
      <rPr>
        <sz val="11"/>
        <color theme="1"/>
        <rFont val="Calibri"/>
        <family val="2"/>
      </rPr>
      <t>)</t>
    </r>
    <phoneticPr fontId="6" type="noConversion"/>
  </si>
  <si>
    <r>
      <t>아칸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월광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: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데미지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증가량</t>
    </r>
    <r>
      <rPr>
        <sz val="11"/>
        <color theme="1"/>
        <rFont val="Calibri"/>
        <family val="2"/>
      </rPr>
      <t xml:space="preserve"> ,  </t>
    </r>
    <r>
      <rPr>
        <sz val="11"/>
        <color theme="1"/>
        <rFont val="Malgun Gothic"/>
        <family val="3"/>
        <charset val="129"/>
      </rPr>
      <t>도트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데미지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설명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누락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추가</t>
    </r>
    <phoneticPr fontId="6" type="noConversion"/>
  </si>
  <si>
    <r>
      <t>아칸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월광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: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데미지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증가량</t>
    </r>
    <phoneticPr fontId="6" type="noConversion"/>
  </si>
  <si>
    <r>
      <t>아칸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블랙홀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범위</t>
    </r>
    <r>
      <rPr>
        <sz val="11"/>
        <color theme="1"/>
        <rFont val="Calibri"/>
        <family val="2"/>
      </rPr>
      <t xml:space="preserve"> 3m</t>
    </r>
    <r>
      <rPr>
        <sz val="11"/>
        <color theme="1"/>
        <rFont val="Malgun Gothic"/>
        <family val="3"/>
        <charset val="129"/>
      </rPr>
      <t>에서</t>
    </r>
    <r>
      <rPr>
        <sz val="11"/>
        <color theme="1"/>
        <rFont val="Calibri"/>
        <family val="2"/>
      </rPr>
      <t xml:space="preserve"> 4m</t>
    </r>
    <r>
      <rPr>
        <sz val="11"/>
        <color theme="1"/>
        <rFont val="Malgun Gothic"/>
        <family val="3"/>
        <charset val="129"/>
      </rPr>
      <t>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</t>
    </r>
    <r>
      <rPr>
        <sz val="11"/>
        <color theme="1"/>
        <rFont val="Calibri"/>
        <family val="2"/>
      </rPr>
      <t xml:space="preserve"> (</t>
    </r>
    <r>
      <rPr>
        <sz val="11"/>
        <color theme="1"/>
        <rFont val="Malgun Gothic"/>
        <family val="3"/>
        <charset val="129"/>
      </rPr>
      <t>소폭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</t>
    </r>
    <r>
      <rPr>
        <sz val="11"/>
        <color theme="1"/>
        <rFont val="Calibri"/>
        <family val="2"/>
      </rPr>
      <t>)</t>
    </r>
    <phoneticPr fontId="6" type="noConversion"/>
  </si>
  <si>
    <r>
      <t>뱀파이어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고정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옵션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체력흡수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옵션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수치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조정</t>
    </r>
    <r>
      <rPr>
        <sz val="11"/>
        <color theme="1"/>
        <rFont val="Calibri"/>
        <family val="2"/>
      </rPr>
      <t xml:space="preserve"> </t>
    </r>
  </si>
  <si>
    <t>수정 후 고정옵션 수치</t>
    <phoneticPr fontId="6" type="noConversion"/>
  </si>
  <si>
    <t>이전 고정옵션 수치</t>
    <phoneticPr fontId="6" type="noConversion"/>
  </si>
  <si>
    <t>뱀파이어 무기류 고정옵션 체력흡수 수치 :1.2% 에서 0.5% 로 조정 (내용참고0317_1)</t>
    <phoneticPr fontId="6" type="noConversion"/>
  </si>
  <si>
    <t>버서커 스킬 조정 (내용참고0317_1)</t>
    <phoneticPr fontId="6" type="noConversion"/>
  </si>
  <si>
    <t>아칸 스킬 조정 (내용참고0317_1)</t>
    <phoneticPr fontId="6" type="noConversion"/>
  </si>
  <si>
    <t>조력자 미아스튜터 스킬 버그</t>
    <phoneticPr fontId="6" type="noConversion"/>
  </si>
  <si>
    <t>조력자 미아스튜터 격려 스킬 힐 버그 수정</t>
    <phoneticPr fontId="6" type="noConversion"/>
  </si>
  <si>
    <t>&lt; 서버 항목 &gt;</t>
    <phoneticPr fontId="6" type="noConversion"/>
  </si>
  <si>
    <t>조력자 조각</t>
    <phoneticPr fontId="6" type="noConversion"/>
  </si>
  <si>
    <t>조력자 조각 판매 버그 수정</t>
    <phoneticPr fontId="6" type="noConversion"/>
  </si>
  <si>
    <t>장비아이템 삭제(판매,분해) 시 DB 에서는 활성화/비활성화만 변경하고 완전 삭제는 비활성화되고 3일 후에 완전 삭제 되도록 수정</t>
    <phoneticPr fontId="6" type="noConversion"/>
  </si>
  <si>
    <t>AddReward</t>
  </si>
  <si>
    <t>Map에서 활용되는 AddReward 에 대한 전체 드롭 내역을 묶는 인덱스</t>
  </si>
  <si>
    <t>Map에서 활용되는 AddReward 에 대한 서브 드롭그룹을 운용한다. 드롭 그룹 묶음을 설정한다
이벤트 드롭 아이템도 그룹으로 별도 설정할 수 있는 확장성을 고려된 그룹임.(추석때 송편아이템 드롭일경우) 그룹은 타입에 영향을 주지않는다.</t>
  </si>
  <si>
    <r>
      <t>1</t>
    </r>
    <r>
      <rPr>
        <sz val="10"/>
        <color indexed="8"/>
        <rFont val="맑은 고딕"/>
        <family val="3"/>
        <charset val="129"/>
      </rPr>
      <t xml:space="preserve">: 드롭 그룹내 대상 확률의 총합을 100%로 계산하여 각 대상의 확률이 재 환산된 형태. 꽝없음.
  </t>
    </r>
    <r>
      <rPr>
        <b/>
        <sz val="10"/>
        <color indexed="8"/>
        <rFont val="맑은 고딕"/>
        <family val="3"/>
        <charset val="129"/>
      </rPr>
      <t>1회 추첨제이며 당첨된 아이템은 1종류.</t>
    </r>
    <r>
      <rPr>
        <sz val="10"/>
        <color indexed="8"/>
        <rFont val="맑은 고딕"/>
        <family val="3"/>
        <charset val="129"/>
      </rPr>
      <t xml:space="preserve">
  대상의 환산확률 X = (대상확률*100) / 그룹 내 대상확률의 총합
</t>
    </r>
    <r>
      <rPr>
        <b/>
        <sz val="10"/>
        <color indexed="8"/>
        <rFont val="맑은 고딕"/>
        <family val="3"/>
        <charset val="129"/>
      </rPr>
      <t>2</t>
    </r>
    <r>
      <rPr>
        <sz val="10"/>
        <color indexed="8"/>
        <rFont val="맑은 고딕"/>
        <family val="3"/>
        <charset val="129"/>
      </rPr>
      <t xml:space="preserve">: 드롭 그룹내 대상의 각각 확률로 추첨함. 꽝 있음.
   1회 추첨제이며 당첨여부에 관계없이 추첨종료.
</t>
    </r>
    <r>
      <rPr>
        <b/>
        <sz val="10"/>
        <color indexed="8"/>
        <rFont val="맑은 고딕"/>
        <family val="3"/>
        <charset val="129"/>
      </rPr>
      <t>3</t>
    </r>
    <r>
      <rPr>
        <sz val="10"/>
        <color indexed="8"/>
        <rFont val="맑은 고딕"/>
        <family val="3"/>
        <charset val="129"/>
      </rPr>
      <t>: 드롭 그룹내 대상의 각각 주어진 확률로 추첨함.
  추첨으로 1개 당첨될 때까지 순차적으로 돌림 (1번타입과 차이있음)
 반복추첨제이며 당첨이 나오면 추첨종료.</t>
    </r>
  </si>
  <si>
    <t>드롭 아이템 인덱스
ItemInfo&gt; Item &gt; GeneralTypeCode</t>
  </si>
  <si>
    <t xml:space="preserve">드롭 아이템 확률
DropRateType 타입에 연관되어있다.
</t>
  </si>
  <si>
    <t xml:space="preserve">드롭 아이템 드롭 타입과 확률에 의해 결정된 아이템인 경우 해당 아이템의 드롭 개수 범위. 최소설정.
</t>
  </si>
  <si>
    <t xml:space="preserve">드롭 아이템 드롭 타입과 확률에 의해 결정된 아이템인 경우 해당 아이템의 드롭 개수 범위. 최대설정.
</t>
  </si>
  <si>
    <t>획득 경로 던전 엑트 설명 코드</t>
  </si>
  <si>
    <t>Tool</t>
  </si>
  <si>
    <t>Common</t>
  </si>
  <si>
    <t>bool</t>
  </si>
  <si>
    <t>string</t>
  </si>
  <si>
    <t>int[RewardGroup]</t>
  </si>
  <si>
    <t>int[GroupType]</t>
  </si>
  <si>
    <t>int</t>
  </si>
  <si>
    <t>AddRewardGroupCode</t>
  </si>
  <si>
    <t>GroupType</t>
  </si>
  <si>
    <t>DropRateType</t>
  </si>
  <si>
    <t>DropRate</t>
  </si>
  <si>
    <t>DropItemCountMin</t>
  </si>
  <si>
    <t>DropItemCountMax</t>
  </si>
  <si>
    <t>AcquisitionRouteTextCode</t>
  </si>
  <si>
    <r>
      <t>Act1 드롭그룹</t>
    </r>
    <r>
      <rPr>
        <sz val="10"/>
        <color indexed="8"/>
        <rFont val="맑은 고딕"/>
        <family val="3"/>
        <charset val="129"/>
      </rPr>
      <t>-일반정예공통</t>
    </r>
  </si>
  <si>
    <t>자연의 열매</t>
  </si>
  <si>
    <t>Act1 드롭그룹</t>
  </si>
  <si>
    <t>마력의 열매</t>
  </si>
  <si>
    <t>파괴의 열매</t>
  </si>
  <si>
    <t>빛의 열매</t>
  </si>
  <si>
    <t>땅의 열매</t>
  </si>
  <si>
    <t>생명의  열매</t>
  </si>
  <si>
    <t>화염의 가루</t>
  </si>
  <si>
    <t>빛의 가루</t>
  </si>
  <si>
    <t>얼음의 가루</t>
  </si>
  <si>
    <t>어둠의 가루</t>
  </si>
  <si>
    <t>용맹의 기운</t>
  </si>
  <si>
    <t>불굴의 기운</t>
  </si>
  <si>
    <t>평화의 기운</t>
  </si>
  <si>
    <t>부활의 기운</t>
  </si>
  <si>
    <t>은</t>
  </si>
  <si>
    <t>블랙스톤 조각</t>
  </si>
  <si>
    <t>용맹의 룬 - 1성</t>
  </si>
  <si>
    <t>수호의 룬 - 1성</t>
  </si>
  <si>
    <t>지혜의 룬 - 1성</t>
  </si>
  <si>
    <t>재능의 룬 - 1성</t>
  </si>
  <si>
    <t>설날 떡국 물약</t>
  </si>
  <si>
    <t>설날 문자 조각 N(조각을 조합하면 특수아이템 제작)</t>
  </si>
  <si>
    <t>설날 문자 조각 E(조각을 조합하면 특수아이템 제작)</t>
  </si>
  <si>
    <t>설날 문자 조각 W(조각을 조합하면 특수아이템 제작)</t>
  </si>
  <si>
    <t>Act2 드롭그룹-일반정예공통</t>
  </si>
  <si>
    <t>Act2 드롭그룹</t>
  </si>
  <si>
    <t>Act3 드롭그룹-일반정예공통</t>
  </si>
  <si>
    <t>Act3 드롭그룹</t>
  </si>
  <si>
    <t>Act4 드롭그룹-일반정예공통</t>
  </si>
  <si>
    <t>Act4 드롭그룹</t>
  </si>
  <si>
    <t>Act5 드롭그룹-일반정예공통</t>
  </si>
  <si>
    <t>Act5 드롭그룹</t>
  </si>
  <si>
    <t>용맹의 룬 - 2성</t>
  </si>
  <si>
    <t>수호의 룬 - 2성</t>
  </si>
  <si>
    <t>지혜의 룬 - 2성</t>
  </si>
  <si>
    <t>재능의 룬 - 2성</t>
  </si>
  <si>
    <t>Act6 드롭그룹-일반정예공통</t>
  </si>
  <si>
    <t>Act6 드롭그룹</t>
  </si>
  <si>
    <t>Act7 드롭그룹-일반정예공통</t>
  </si>
  <si>
    <t>Act7 드롭그룹</t>
  </si>
  <si>
    <t>Act8 드롭그룹-일반정예공통</t>
  </si>
  <si>
    <t>Act8 드롭그룹</t>
  </si>
  <si>
    <t>요일던전 난이도1 드롭그룹</t>
  </si>
  <si>
    <t>털뭉치</t>
  </si>
  <si>
    <t>가죽</t>
  </si>
  <si>
    <t>이빨</t>
  </si>
  <si>
    <t>용비늘</t>
  </si>
  <si>
    <t>발톱</t>
  </si>
  <si>
    <t>요일던전 난이도2 드롭그룹</t>
  </si>
  <si>
    <t>요일던전 난이도3 드롭그룹</t>
  </si>
  <si>
    <t>요일던전 난이도4 드롭그룹</t>
  </si>
  <si>
    <t>요일던전 난이도5 드롭그룹</t>
  </si>
  <si>
    <t>요일던전 난이도6 드롭그룹</t>
  </si>
  <si>
    <t>균열던전 15wave 드롭그룹</t>
  </si>
  <si>
    <t>금</t>
  </si>
  <si>
    <t>백금</t>
  </si>
  <si>
    <t>티타늄</t>
  </si>
  <si>
    <t>균열던전 30wave 드롭그룹</t>
  </si>
  <si>
    <t>균열던전 45wave 드롭그룹</t>
  </si>
  <si>
    <t>균열던전 60wave 드롭그룹</t>
  </si>
  <si>
    <t>균열던전 75wave 드롭그룹</t>
  </si>
  <si>
    <t>균열던전 90wave 드롭그룹</t>
  </si>
  <si>
    <t>균열던전 105wave 드롭그룹</t>
  </si>
  <si>
    <t>균열던전 120wave 드롭그룹</t>
  </si>
  <si>
    <t>균열던전 135wave 드롭그룹</t>
  </si>
  <si>
    <t>균열던전 150wave 드롭그룹</t>
  </si>
  <si>
    <t>균열던전 165wave 드롭그룹</t>
  </si>
  <si>
    <t>균열던전 180wave 드롭그룹</t>
  </si>
  <si>
    <t>균열던전 200wave 드롭그룹</t>
  </si>
  <si>
    <t>초월 10단계 드롭그룹</t>
  </si>
  <si>
    <t>초월 20단계 드롭그룹</t>
  </si>
  <si>
    <t>초월 30단계 드롭그룹</t>
  </si>
  <si>
    <t>초월 40단계 드롭그룹</t>
  </si>
  <si>
    <t>초월 50단계 드롭그룹</t>
  </si>
  <si>
    <t>초월 60단계 드롭그룹</t>
  </si>
  <si>
    <t>초월 70단계 드롭그룹</t>
  </si>
  <si>
    <t>초월 80단계 드롭그룹</t>
  </si>
  <si>
    <t>초월 90단계 드롭그룹</t>
  </si>
  <si>
    <t>초월 100단계 드롭그룹</t>
  </si>
  <si>
    <t>초월 110단계 드롭그룹</t>
  </si>
  <si>
    <t>초월 120단계 드롭그룹</t>
  </si>
  <si>
    <t>[2017 03월 20일 One Stroe 라이브 서비스 빌드 개발 및 수정 항목]</t>
    <phoneticPr fontId="6" type="noConversion"/>
  </si>
  <si>
    <t>20170320 추가</t>
    <phoneticPr fontId="6" type="noConversion"/>
  </si>
  <si>
    <t>최대 중첩 10에서 15로 증가</t>
    <phoneticPr fontId="6" type="noConversion"/>
  </si>
  <si>
    <t>죽음에 달하는 피해를 받으면 생명력 15% 회복 -&gt; 30% 회복으로 상향</t>
    <phoneticPr fontId="6" type="noConversion"/>
  </si>
  <si>
    <t>요일던전 보상 미리보기</t>
  </si>
  <si>
    <t>그래픽 옵션 세부묘사 레이어 적용</t>
  </si>
  <si>
    <t>조력자 / 수호석 버픈 아이콘 위치 변경</t>
  </si>
  <si>
    <t>요일 던전</t>
    <phoneticPr fontId="6" type="noConversion"/>
  </si>
  <si>
    <t>녹스 아이템</t>
    <phoneticPr fontId="6" type="noConversion"/>
  </si>
  <si>
    <t>녹스 아이템 장착, 장비확인 관련 녹스 아이템 표시</t>
    <phoneticPr fontId="6" type="noConversion"/>
  </si>
  <si>
    <t>옵션 변경 기능 추가</t>
    <phoneticPr fontId="6" type="noConversion"/>
  </si>
  <si>
    <t>결재로그추가. 운영툴확인가능</t>
    <phoneticPr fontId="6" type="noConversion"/>
  </si>
  <si>
    <t>초월 -&gt; 패배. 경험치 및 골드 보상</t>
    <phoneticPr fontId="6" type="noConversion"/>
  </si>
  <si>
    <t>스테이지 클리어 결과에서 다시하기, 다음 지역가기, 연속전투시 화면 깜박이는 버그 수정</t>
    <phoneticPr fontId="6" type="noConversion"/>
  </si>
  <si>
    <t>연속 전투시 던전시작이펙트 후, 전투가 진행되도록 수정</t>
    <phoneticPr fontId="6" type="noConversion"/>
  </si>
  <si>
    <t>균열 던전 다시하기 혹은 연속전투시 로딩이 완료되지 않아도 웨이브가 시작되던 버그 수정</t>
    <phoneticPr fontId="6" type="noConversion"/>
  </si>
  <si>
    <t>균열 던전 입장 초기화 안내화면에서 초기화 한적 없어도 1회로 표기되던 버그 수정</t>
    <phoneticPr fontId="6" type="noConversion"/>
  </si>
  <si>
    <t>길드에서 길드원 로그인 상태(마을, 던전, 초월, 균열, PvP, 요일)확인 가능하도록 수정</t>
    <phoneticPr fontId="6" type="noConversion"/>
  </si>
  <si>
    <t>아이템 합성후 장착시 세트 효과 적용 안되던 버그 수정</t>
    <phoneticPr fontId="6" type="noConversion"/>
  </si>
  <si>
    <t>세트효과</t>
    <phoneticPr fontId="6" type="noConversion"/>
  </si>
  <si>
    <t xml:space="preserve">길드 </t>
    <phoneticPr fontId="6" type="noConversion"/>
  </si>
  <si>
    <t>연속전투</t>
    <phoneticPr fontId="6" type="noConversion"/>
  </si>
  <si>
    <t>일반던전</t>
    <phoneticPr fontId="6" type="noConversion"/>
  </si>
  <si>
    <t>신속: 치명차 적중에 대한 처리 안되는 부분 적용, 최대 중첩 10-&gt;15로 변경</t>
    <phoneticPr fontId="6" type="noConversion"/>
  </si>
  <si>
    <t>은총: 생명력회복 15% -&gt; 30% 로 상향 조정</t>
    <phoneticPr fontId="6" type="noConversion"/>
  </si>
  <si>
    <t>신속 , 은총 수호석 추가 (20170320_GuardianStone 참고)</t>
    <phoneticPr fontId="6" type="noConversion"/>
  </si>
  <si>
    <t>제1수호레이드 쉬움 드롭그룹</t>
  </si>
  <si>
    <t>루비</t>
  </si>
  <si>
    <t>제1수호레이드 중간 드롭그룹</t>
  </si>
  <si>
    <t>제1수호레이드 어려움 드롭그룹</t>
  </si>
  <si>
    <t>* 3월20일 업데이트 밀림</t>
    <phoneticPr fontId="6" type="noConversion"/>
  </si>
  <si>
    <t>* 3월24일 적용</t>
    <phoneticPr fontId="6" type="noConversion"/>
  </si>
  <si>
    <t>* 상급 물약 제작 확률 상승</t>
    <phoneticPr fontId="6" type="noConversion"/>
  </si>
  <si>
    <t>Tool 에서 읽어들이는 값에
대한 여부를 결정하는 필드</t>
  </si>
  <si>
    <t>제작에 필요한 재료아이템들의 그룹ID 
CraftInfo &gt; CraftItem &gt; CraftMaterialGroupID 연동</t>
  </si>
  <si>
    <t>재료 아이템 인덱스
ItemInfo&gt; Item &gt; GeneralTypeCode</t>
  </si>
  <si>
    <t>제작 결과물에
필요한 재료 아이템
의 개수</t>
  </si>
  <si>
    <t>CraftMaterialGroupID</t>
  </si>
  <si>
    <t>MaterialItemID</t>
  </si>
  <si>
    <t>MaterialItemCount</t>
  </si>
  <si>
    <t>아바타 강화인장(무기) 제작</t>
  </si>
  <si>
    <t>아바타 강화인장(투구) 제작</t>
  </si>
  <si>
    <t>아바타 강화인장(복장) 제작</t>
  </si>
  <si>
    <t>아바타 강화인장(장식) 제작</t>
  </si>
  <si>
    <t>아바타 축복 강화인장(무기) 제작</t>
  </si>
  <si>
    <t>아바타 축복 강화인장(투구) 제작</t>
  </si>
  <si>
    <t>아바타 축복 강화인장(복장) 제작</t>
  </si>
  <si>
    <t>아바타 축복 강화인장(장식) 제작</t>
  </si>
  <si>
    <t>일반 회복 물약</t>
  </si>
  <si>
    <t>상급 회복 물약</t>
  </si>
  <si>
    <t>일반 기력 물약</t>
  </si>
  <si>
    <t>상급 기력 물약</t>
  </si>
  <si>
    <t>제작 고유 인덱스</t>
  </si>
  <si>
    <t>CraftID</t>
  </si>
  <si>
    <t>상점 인덱스
00 - 이벤트 패키지
01 - 패키지
02 - 뽑기
03 - 젬 충전
04 - 골드 환전
05 - 열쇠 구입
06 - 프리미엄 패키지
07 - 성장 패키지</t>
  </si>
  <si>
    <t>상품 아이콘 인덱스</t>
  </si>
  <si>
    <t>구입화폐종류</t>
  </si>
  <si>
    <t>상품 가격</t>
  </si>
  <si>
    <t>열쇠 인덱스</t>
  </si>
  <si>
    <t>열쇠 구입 수량</t>
  </si>
  <si>
    <t>IconImageCode</t>
  </si>
  <si>
    <t>PriceType</t>
  </si>
  <si>
    <t>Price</t>
  </si>
  <si>
    <t>ExchageTypeCode</t>
  </si>
  <si>
    <t>ExchageAmount</t>
  </si>
  <si>
    <t>열쇠 10 개(우정포인트)</t>
  </si>
  <si>
    <t>열쇠 10 개</t>
  </si>
  <si>
    <t>열쇠 25 개</t>
  </si>
  <si>
    <t>열쇠 65 개</t>
  </si>
  <si>
    <t>열쇠 140 개</t>
  </si>
  <si>
    <t>열쇠 300 개</t>
  </si>
  <si>
    <t>[2017 03월 27일 One Stroe 라이브 서비스 빌드 개발 및 수정 항목]</t>
    <phoneticPr fontId="6" type="noConversion"/>
  </si>
  <si>
    <t>열쇠 상점</t>
    <phoneticPr fontId="6" type="noConversion"/>
  </si>
  <si>
    <t>열쇠 상점의 50개 구매 열쇠상품에 무료뽑기 기능 추가</t>
    <phoneticPr fontId="6" type="noConversion"/>
  </si>
  <si>
    <t>1일 10회 무료 뽑기 : 1시간 1회 충전 , 1일 중 10시간동안 추가 500개 열쇠 획득</t>
    <phoneticPr fontId="6" type="noConversion"/>
  </si>
  <si>
    <r>
      <t>균열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던전 버그 수정</t>
    </r>
    <phoneticPr fontId="6" type="noConversion"/>
  </si>
  <si>
    <r>
      <rPr>
        <sz val="11"/>
        <color theme="1"/>
        <rFont val="Malgun Gothic"/>
        <family val="3"/>
        <charset val="129"/>
      </rPr>
      <t>매칭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유저 상태 정보 오류 수정 업데이트</t>
    </r>
    <phoneticPr fontId="6" type="noConversion"/>
  </si>
  <si>
    <t>결투장 매칭 관련 버그</t>
    <phoneticPr fontId="6" type="noConversion"/>
  </si>
  <si>
    <t>균열던전 관련 버그</t>
    <phoneticPr fontId="6" type="noConversion"/>
  </si>
  <si>
    <t>NOX 개발 완료 항목</t>
    <phoneticPr fontId="6" type="noConversion"/>
  </si>
  <si>
    <t>[2017 03월 24일 One Stroe 라이브 서비스 빌드 개발 및 수정 항목]</t>
    <phoneticPr fontId="6" type="noConversion"/>
  </si>
  <si>
    <t>* 본 빌드는 원스토어 라이브 서비스 빌드 관련 항목입니다. QA 빌드(테스트 서버빌드로 전환)는 동일한 빌드로 배포됩니다.</t>
    <phoneticPr fontId="6" type="noConversion"/>
  </si>
  <si>
    <t>&lt; 시스템 &gt;</t>
    <phoneticPr fontId="6" type="noConversion"/>
  </si>
  <si>
    <t>제작 시스템</t>
    <phoneticPr fontId="6" type="noConversion"/>
  </si>
  <si>
    <t>인장 제작 메뉴 추가</t>
    <phoneticPr fontId="6" type="noConversion"/>
  </si>
  <si>
    <t>아바타 강화 시스템</t>
    <phoneticPr fontId="6" type="noConversion"/>
  </si>
  <si>
    <t>인장을 통한 아바타 강화 시스템 기능 : 일반 강화(+1) , 축복강화(대강화 +1 ~ +2)</t>
    <phoneticPr fontId="6" type="noConversion"/>
  </si>
  <si>
    <t>일반, 정예, 초월던전</t>
    <phoneticPr fontId="6" type="noConversion"/>
  </si>
  <si>
    <t>.일반던전, 정예던전, 초월던전 결과창에서 스테이지 선택기능 추가</t>
    <phoneticPr fontId="6" type="noConversion"/>
  </si>
  <si>
    <t>요일던전 : 골드 파밍 던전</t>
    <phoneticPr fontId="6" type="noConversion"/>
  </si>
  <si>
    <t>골드 파밍 던전의 연계스킬 비용을 골드 파밍 시 획득한 보상을 고려한 스킬 비용으로 했으나, 다른 요일던전과 동일하게 연계스킬비용으로 적용.</t>
    <phoneticPr fontId="6" type="noConversion"/>
  </si>
  <si>
    <t>골드 파밍 던전 연계스킬 비용 대폭 하향 조정</t>
    <phoneticPr fontId="6" type="noConversion"/>
  </si>
  <si>
    <t>&lt; 추가 변경 사항 &gt;</t>
    <phoneticPr fontId="6" type="noConversion"/>
  </si>
  <si>
    <t>인장 제작 재료 드롭</t>
    <phoneticPr fontId="6" type="noConversion"/>
  </si>
  <si>
    <t>인장 제작에 필요한 제작 재료 : 각 맵에 드롭 설정 적용</t>
    <phoneticPr fontId="6" type="noConversion"/>
  </si>
  <si>
    <t>인장 제작 재료 및 물약 제작 재료 드롭 확률과 제작 확률 조정</t>
    <phoneticPr fontId="6" type="noConversion"/>
  </si>
  <si>
    <t>버서커 스킬 조정</t>
    <phoneticPr fontId="6" type="noConversion"/>
  </si>
  <si>
    <r>
      <t>버서커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돌진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: </t>
    </r>
    <r>
      <rPr>
        <sz val="11"/>
        <color theme="1"/>
        <rFont val="Malgun Gothic"/>
        <family val="3"/>
        <charset val="129"/>
      </rPr>
      <t>돌진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7</t>
    </r>
    <r>
      <rPr>
        <sz val="11"/>
        <color theme="1"/>
        <rFont val="Malgun Gothic"/>
        <family val="3"/>
        <charset val="129"/>
      </rPr>
      <t>단계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데미지</t>
    </r>
    <r>
      <rPr>
        <sz val="11"/>
        <color theme="1"/>
        <rFont val="Calibri"/>
        <family val="2"/>
      </rPr>
      <t xml:space="preserve"> 125 -&gt; 145 </t>
    </r>
    <r>
      <rPr>
        <sz val="11"/>
        <color theme="1"/>
        <rFont val="Malgun Gothic"/>
        <family val="3"/>
        <charset val="129"/>
      </rPr>
      <t>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정정</t>
    </r>
    <phoneticPr fontId="6" type="noConversion"/>
  </si>
  <si>
    <t>6단계와 동일한 스킬데미지로 적용되었던 문제 수정.</t>
    <phoneticPr fontId="6" type="noConversion"/>
  </si>
  <si>
    <t>&lt; 기타 및 버그 수정 사항 &gt;</t>
    <phoneticPr fontId="6" type="noConversion"/>
  </si>
  <si>
    <t>&lt; 서버 항목 &gt;</t>
    <phoneticPr fontId="6" type="noConversion"/>
  </si>
  <si>
    <t>랭킹 캐릭터 노출표시</t>
    <phoneticPr fontId="6" type="noConversion"/>
  </si>
  <si>
    <t>초월, 결투장 랭킹 1~10위 캐릭터 닉네임 노출 처리</t>
    <phoneticPr fontId="6" type="noConversion"/>
  </si>
  <si>
    <t>[2017 03월 30일 One Stroe 라이브 서비스 빌드 개발 및 수정 항목: 4월 5일 업데이트 예정 목록]</t>
    <phoneticPr fontId="6" type="noConversion"/>
  </si>
  <si>
    <t>수호레이드</t>
    <phoneticPr fontId="6" type="noConversion"/>
  </si>
  <si>
    <t>아바타 : 용기사</t>
    <phoneticPr fontId="6" type="noConversion"/>
  </si>
  <si>
    <t>용기사 아바타 추가 : 루비를 이용한 구매</t>
    <phoneticPr fontId="6" type="noConversion"/>
  </si>
  <si>
    <t>루비 획득: 수호레이드 난이도별 클리어 시 차등 루비 획득</t>
    <phoneticPr fontId="6" type="noConversion"/>
  </si>
  <si>
    <t>수호레이드 (비동기) 컨텐츠 추가</t>
    <phoneticPr fontId="6" type="noConversion"/>
  </si>
  <si>
    <t>파티원 수</t>
  </si>
  <si>
    <t>보상타입(ePartyPlayRankType)
1: 기여도(데미지)
2: 킬수
3: 점령기여
4: 자신을제외한 파티원모두</t>
  </si>
  <si>
    <t>보상 아이템
인덱스
우편함지급</t>
  </si>
  <si>
    <t>아이템 최소 수량</t>
  </si>
  <si>
    <t>아이템 최대 수량</t>
  </si>
  <si>
    <t>PartyUserCount</t>
  </si>
  <si>
    <t>PartyPlayRankType</t>
  </si>
  <si>
    <t>RewardCode</t>
  </si>
  <si>
    <t>ItemMinCount</t>
  </si>
  <si>
    <t>ItemMaxCount</t>
  </si>
  <si>
    <t>제1수호레이드 쉬움 2파티보상</t>
  </si>
  <si>
    <t>제1수호레이드 쉬움 3파티보상</t>
  </si>
  <si>
    <t>제1수호레이드 쉬움 4파티보상</t>
  </si>
  <si>
    <t>제1수호레이드 중간 2파티보상</t>
  </si>
  <si>
    <t>제1수호레이드 중간 3파티보상</t>
  </si>
  <si>
    <t>제1수호레이드 중간 4파티보상</t>
  </si>
  <si>
    <t>제1수호레이드 어려움 2파티보상</t>
  </si>
  <si>
    <t>제1수호레이드 어려움 3파티보상</t>
  </si>
  <si>
    <t>제1수호레이드 어려움 4파티보상</t>
  </si>
  <si>
    <t>수호레이드 초대보상 설정: 난이도별 파티초대인원에 따른 우정포인트 지급 설정 ( 20170330_수호레이드파티초대보상 참고)</t>
    <phoneticPr fontId="6" type="noConversion"/>
  </si>
  <si>
    <t>All과 선택한 캐릭터 Class 중
하나의 아이템 결정</t>
  </si>
  <si>
    <t>RequiredClass</t>
  </si>
  <si>
    <t>All</t>
  </si>
  <si>
    <t>무조건 지급 방식</t>
  </si>
  <si>
    <t>StageGeneralCode</t>
  </si>
  <si>
    <t>버서커 무기1 -1성</t>
  </si>
  <si>
    <t>Berserker</t>
  </si>
  <si>
    <t>버서커 무기2 -1성</t>
  </si>
  <si>
    <t>버서커 무기3 -1성</t>
  </si>
  <si>
    <t>버서커 무기4 -1성</t>
  </si>
  <si>
    <t>버서커 무기5 -1성</t>
  </si>
  <si>
    <t>버서커 무기6 -1성</t>
  </si>
  <si>
    <t>버서커 갑옷1 - 1성</t>
  </si>
  <si>
    <t>버서커 갑옷2 - 1성</t>
  </si>
  <si>
    <t>버서커 갑옷3 - 1성</t>
  </si>
  <si>
    <t>버서커 갑옷4 - 1성</t>
  </si>
  <si>
    <t>버서커 갑옷5 - 1성</t>
  </si>
  <si>
    <t>버서커 바지1 - 1성</t>
  </si>
  <si>
    <t>버서커 바지2 - 1성</t>
  </si>
  <si>
    <t>버서커 바지3 - 1성</t>
  </si>
  <si>
    <t>버서커 바지4 - 1성</t>
  </si>
  <si>
    <t>버서커 바지5 - 1성</t>
  </si>
  <si>
    <t>버서커 무기1 -2성</t>
  </si>
  <si>
    <t>버서커 무기2 -2성</t>
  </si>
  <si>
    <t>버서커 무기3 -2성</t>
  </si>
  <si>
    <t>버서커 무기4 -2성</t>
  </si>
  <si>
    <t>버서커 무기5 -2성</t>
  </si>
  <si>
    <t>버서커 무기6 -2성</t>
  </si>
  <si>
    <t>버서커 갑옷1 - 2성</t>
  </si>
  <si>
    <t>버서커 갑옷2 - 2성</t>
  </si>
  <si>
    <t>버서커 갑옷3 - 2성</t>
  </si>
  <si>
    <t>버서커 갑옷4 - 2성</t>
  </si>
  <si>
    <t>버서커 갑옷5 - 2성</t>
  </si>
  <si>
    <t>버서커 바지1 - 2성</t>
  </si>
  <si>
    <t>버서커 바지2 - 2성</t>
  </si>
  <si>
    <t>버서커 바지3 - 2성</t>
  </si>
  <si>
    <t>버서커 바지4 - 2성</t>
  </si>
  <si>
    <t>버서커 바지5 - 2성</t>
  </si>
  <si>
    <t>버서커 무기1 -3성</t>
  </si>
  <si>
    <t>버서커 무기2 -3성</t>
  </si>
  <si>
    <t>버서커 무기3 -3성</t>
  </si>
  <si>
    <t>버서커 무기4 -3성</t>
  </si>
  <si>
    <t>버서커 무기5 -3성</t>
  </si>
  <si>
    <t>버서커 무기6 -3성</t>
  </si>
  <si>
    <t>버서커 갑옷1 - 3성</t>
  </si>
  <si>
    <t>버서커 갑옷2 - 3성</t>
  </si>
  <si>
    <t>버서커 갑옷3 - 3성</t>
  </si>
  <si>
    <t>버서커 갑옷4 - 3성</t>
  </si>
  <si>
    <t>버서커 갑옷5 - 3성</t>
  </si>
  <si>
    <t>버서커 바지1 - 3성</t>
  </si>
  <si>
    <t>버서커 바지2 - 3성</t>
  </si>
  <si>
    <t>버서커 바지3 - 3성</t>
  </si>
  <si>
    <t>버서커 바지4 - 3성</t>
  </si>
  <si>
    <t>버서커 바지5 - 3성</t>
  </si>
  <si>
    <t>데몬헌터 무기1 - 1성</t>
  </si>
  <si>
    <t>DemonHunter</t>
  </si>
  <si>
    <t>데몬헌터 무기2 - 1성</t>
  </si>
  <si>
    <t>데몬헌터 무기3 - 1성</t>
  </si>
  <si>
    <t>데몬헌터 무기4 - 1성</t>
  </si>
  <si>
    <t>데몬헌터 무기5 - 1성</t>
  </si>
  <si>
    <t>데몬헌터 무기6 - 1성</t>
  </si>
  <si>
    <t>데몬헌터 갑옷1 - 1성</t>
  </si>
  <si>
    <t>데몬헌터 갑옷2 - 1성</t>
  </si>
  <si>
    <t>데몬헌터 갑옷3 - 1성</t>
  </si>
  <si>
    <t>데몬헌터 갑옷4 - 1성</t>
  </si>
  <si>
    <t>데몬헌터 갑옷5 - 1성</t>
  </si>
  <si>
    <t>데몬헌터 바지1 - 1성</t>
  </si>
  <si>
    <t>데몬헌터 바지2 - 1성</t>
  </si>
  <si>
    <t>데몬헌터 바지3 - 1성</t>
  </si>
  <si>
    <t>데몬헌터 바지4 - 1성</t>
  </si>
  <si>
    <t>데몬헌터 바지5 - 1성</t>
  </si>
  <si>
    <t>데몬헌터 무기1 - 2성</t>
  </si>
  <si>
    <t>데몬헌터 무기2 - 2성</t>
  </si>
  <si>
    <t>데몬헌터 무기3 - 2성</t>
  </si>
  <si>
    <t>데몬헌터 무기4 - 2성</t>
  </si>
  <si>
    <t>데몬헌터 무기5 - 2성</t>
  </si>
  <si>
    <t>데몬헌터 무기6 - 2성</t>
  </si>
  <si>
    <t>데몬헌터 갑옷1 - 2성</t>
  </si>
  <si>
    <t>데몬헌터 갑옷2 - 2성</t>
  </si>
  <si>
    <t>데몬헌터 갑옷3 - 2성</t>
  </si>
  <si>
    <t>데몬헌터 갑옷4 - 2성</t>
  </si>
  <si>
    <t>데몬헌터 갑옷5 - 2성</t>
  </si>
  <si>
    <t>데몬헌터 바지1 - 2성</t>
  </si>
  <si>
    <t>데몬헌터 바지2 - 2성</t>
  </si>
  <si>
    <t>데몬헌터 바지3 - 2성</t>
  </si>
  <si>
    <t>데몬헌터 바지4 - 2성</t>
  </si>
  <si>
    <t>데몬헌터 바지5 - 2성</t>
  </si>
  <si>
    <t>데몬헌터 무기1 - 3성</t>
  </si>
  <si>
    <t>데몬헌터 무기2 - 3성</t>
  </si>
  <si>
    <t>데몬헌터 무기3 - 3성</t>
  </si>
  <si>
    <t>데몬헌터 무기4 - 3성</t>
  </si>
  <si>
    <t>데몬헌터 무기5 - 3성</t>
  </si>
  <si>
    <t>데몬헌터 무기6 - 3성</t>
  </si>
  <si>
    <t>데몬헌터 갑옷1 - 3성</t>
  </si>
  <si>
    <t>데몬헌터 갑옷2 - 3성</t>
  </si>
  <si>
    <t>데몬헌터 갑옷3 - 3성</t>
  </si>
  <si>
    <t>데몬헌터 갑옷4 - 3성</t>
  </si>
  <si>
    <t>데몬헌터 갑옷5 - 3성</t>
  </si>
  <si>
    <t>데몬헌터 바지1 - 3성</t>
  </si>
  <si>
    <t>데몬헌터 바지2 - 3성</t>
  </si>
  <si>
    <t>데몬헌터 바지3 - 3성</t>
  </si>
  <si>
    <t>데몬헌터 바지4 - 3성</t>
  </si>
  <si>
    <t>데몬헌터 바지5 - 3성</t>
  </si>
  <si>
    <t>아칸 무기1 - 1성</t>
  </si>
  <si>
    <t>Archon</t>
  </si>
  <si>
    <t>아칸 무기2 - 1성</t>
  </si>
  <si>
    <t>아칸 무기3 - 1성</t>
  </si>
  <si>
    <t>아칸 무기4 - 1성</t>
  </si>
  <si>
    <t>아칸 무기5 - 1성</t>
  </si>
  <si>
    <t>아칸 무기6 - 1성</t>
  </si>
  <si>
    <t>아칸 갑옷1 - 1성</t>
  </si>
  <si>
    <t>아칸 갑옷2 - 1성</t>
  </si>
  <si>
    <t>아칸 갑옷3 - 1성</t>
  </si>
  <si>
    <t>아칸 갑옷4 - 1성</t>
  </si>
  <si>
    <t>아칸 갑옷5 - 1성</t>
  </si>
  <si>
    <t>아칸 바지1 - 1성</t>
  </si>
  <si>
    <t>아칸 바지2 - 1성</t>
  </si>
  <si>
    <t>아칸 바지3 - 1성</t>
  </si>
  <si>
    <t>아칸 바지4 - 1성</t>
  </si>
  <si>
    <t>아칸 바지5 - 1성</t>
  </si>
  <si>
    <t>아칸 무기1 - 2성</t>
  </si>
  <si>
    <t>아칸 무기2 - 2성</t>
  </si>
  <si>
    <t>아칸 무기3 - 2성</t>
  </si>
  <si>
    <t>아칸 무기4 - 2성</t>
  </si>
  <si>
    <t>아칸 무기5 - 2성</t>
  </si>
  <si>
    <t>아칸 무기6 - 2성</t>
  </si>
  <si>
    <t>아칸 갑옷1 - 2성</t>
  </si>
  <si>
    <t>아칸 갑옷2 - 2성</t>
  </si>
  <si>
    <t>아칸 갑옷3 - 2성</t>
  </si>
  <si>
    <t>아칸 갑옷4 - 2성</t>
  </si>
  <si>
    <t>아칸 갑옷5 - 2성</t>
  </si>
  <si>
    <t>아칸 바지1 - 2성</t>
  </si>
  <si>
    <t>아칸 바지2 - 2성</t>
  </si>
  <si>
    <t>아칸 바지3 - 2성</t>
  </si>
  <si>
    <t>아칸 바지4 - 2성</t>
  </si>
  <si>
    <t>아칸 바지5 - 2성</t>
  </si>
  <si>
    <t>아칸 무기1 - 3성</t>
  </si>
  <si>
    <t>아칸 무기2 - 3성</t>
  </si>
  <si>
    <t>아칸 무기3 - 3성</t>
  </si>
  <si>
    <t>아칸 무기4 - 3성</t>
  </si>
  <si>
    <t>아칸 무기5 - 3성</t>
  </si>
  <si>
    <t>아칸 무기6 - 3성</t>
  </si>
  <si>
    <t>아칸 갑옷1 - 3성</t>
  </si>
  <si>
    <t>아칸 갑옷2 - 3성</t>
  </si>
  <si>
    <t>아칸 갑옷3 - 3성</t>
  </si>
  <si>
    <t>아칸 갑옷4 - 3성</t>
  </si>
  <si>
    <t>아칸 갑옷5 - 3성</t>
  </si>
  <si>
    <t>아칸 바지1 - 3성</t>
  </si>
  <si>
    <t>아칸 바지2 - 3성</t>
  </si>
  <si>
    <t>아칸 바지3 - 3성</t>
  </si>
  <si>
    <t>아칸 바지4 - 3성</t>
  </si>
  <si>
    <t>아칸 바지5 - 3성</t>
  </si>
  <si>
    <t>나이트 무기1 -1성</t>
  </si>
  <si>
    <t>Knight</t>
  </si>
  <si>
    <t>나이트 무기2 -1성</t>
  </si>
  <si>
    <t>나이트 무기3 -1성</t>
  </si>
  <si>
    <t>나이트 무기4 -1성</t>
  </si>
  <si>
    <t>나이트 무기5 -1성</t>
  </si>
  <si>
    <t>나이트 무기6 -1성</t>
  </si>
  <si>
    <t>나이트 갑옷1 - 1성</t>
  </si>
  <si>
    <t>나이트 갑옷2 - 1성</t>
  </si>
  <si>
    <t>나이트 갑옷3 - 1성</t>
  </si>
  <si>
    <t>나이트 갑옷4 - 1성</t>
  </si>
  <si>
    <t>나이트 갑옷5 - 1성</t>
  </si>
  <si>
    <t>나이트 바지1 - 1성</t>
  </si>
  <si>
    <t>나이트 바지2 - 1성</t>
  </si>
  <si>
    <t>나이트 바지3 - 1성</t>
  </si>
  <si>
    <t>나이트 바지4 - 1성</t>
  </si>
  <si>
    <t>나이트 바지5 - 1성</t>
  </si>
  <si>
    <t>나이트 무기1 -2성</t>
  </si>
  <si>
    <t>나이트 무기2 -2성</t>
  </si>
  <si>
    <t>나이트 무기3 -2성</t>
  </si>
  <si>
    <t>나이트 무기4 -2성</t>
  </si>
  <si>
    <t>나이트 무기5 -2성</t>
  </si>
  <si>
    <t>나이트 무기6 -2성</t>
  </si>
  <si>
    <t>나이트 갑옷1 - 2성</t>
  </si>
  <si>
    <t>나이트 갑옷2 - 2성</t>
  </si>
  <si>
    <t>나이트 갑옷3 - 2성</t>
  </si>
  <si>
    <t>나이트 갑옷4 - 2성</t>
  </si>
  <si>
    <t>나이트 갑옷5 - 2성</t>
  </si>
  <si>
    <t>나이트 바지1 - 2성</t>
  </si>
  <si>
    <t>나이트 바지2 - 2성</t>
  </si>
  <si>
    <t>나이트 바지3 - 2성</t>
  </si>
  <si>
    <t>나이트 바지4 - 2성</t>
  </si>
  <si>
    <t>나이트 바지5 - 2성</t>
  </si>
  <si>
    <t>나이트 무기1 -3성</t>
  </si>
  <si>
    <t>나이트 무기2 -3성</t>
  </si>
  <si>
    <t>나이트 무기3 -3성</t>
  </si>
  <si>
    <t>나이트 무기4 -3성</t>
  </si>
  <si>
    <t>나이트 무기5 -3성</t>
  </si>
  <si>
    <t>나이트 무기6 -3성</t>
  </si>
  <si>
    <t>나이트 갑옷1 - 3성</t>
  </si>
  <si>
    <t>나이트 갑옷2 - 3성</t>
  </si>
  <si>
    <t>나이트 갑옷3 - 3성</t>
  </si>
  <si>
    <t>나이트 갑옷4 - 3성</t>
  </si>
  <si>
    <t>나이트 갑옷5 - 3성</t>
  </si>
  <si>
    <t>나이트 바지1 - 3성</t>
  </si>
  <si>
    <t>나이트 바지2 - 3성</t>
  </si>
  <si>
    <t>나이트 바지3 - 3성</t>
  </si>
  <si>
    <t>나이트 바지4 - 3성</t>
  </si>
  <si>
    <t>나이트 바지5 - 3성</t>
  </si>
  <si>
    <t>버서커 무기1 -4성</t>
  </si>
  <si>
    <t>버서커 무기2 -4성</t>
  </si>
  <si>
    <t>버서커 무기3 -4성</t>
  </si>
  <si>
    <t>버서커 무기4 -4성</t>
  </si>
  <si>
    <t>버서커 무기5 -4성</t>
  </si>
  <si>
    <t>버서커 무기6 -4성</t>
  </si>
  <si>
    <t>버서커 갑옷1 - 4성</t>
  </si>
  <si>
    <t>버서커 갑옷2 - 4성</t>
  </si>
  <si>
    <t>버서커 갑옷3 - 4성</t>
  </si>
  <si>
    <t>버서커 갑옷4 - 4성</t>
  </si>
  <si>
    <t>버서커 갑옷5 - 4성</t>
  </si>
  <si>
    <t>버서커 바지1 - 4성</t>
  </si>
  <si>
    <t>버서커 바지2 - 4성</t>
  </si>
  <si>
    <t>버서커 바지3 - 4성</t>
  </si>
  <si>
    <t>버서커 바지4 - 4성</t>
  </si>
  <si>
    <t>버서커 바지5 - 4성</t>
  </si>
  <si>
    <t>데몬헌터 무기1 - 4성</t>
  </si>
  <si>
    <t>데몬헌터 무기2 - 4성</t>
  </si>
  <si>
    <t>데몬헌터 무기3 - 4성</t>
  </si>
  <si>
    <t>데몬헌터 무기4 - 4성</t>
  </si>
  <si>
    <t>데몬헌터 무기5 - 4성</t>
  </si>
  <si>
    <t>데몬헌터 무기6 - 4성</t>
  </si>
  <si>
    <t>데몬헌터 갑옷1 - 4성</t>
  </si>
  <si>
    <t>데몬헌터 갑옷2 - 4성</t>
  </si>
  <si>
    <t>데몬헌터 갑옷3 - 4성</t>
  </si>
  <si>
    <t>데몬헌터 갑옷4 - 4성</t>
  </si>
  <si>
    <t>데몬헌터 갑옷5 - 4성</t>
  </si>
  <si>
    <t>데몬헌터 바지1 - 4성</t>
  </si>
  <si>
    <t>데몬헌터 바지2 - 4성</t>
  </si>
  <si>
    <t>데몬헌터 바지3 - 4성</t>
  </si>
  <si>
    <t>데몬헌터 바지4 - 4성</t>
  </si>
  <si>
    <t>데몬헌터 바지5 - 4성</t>
  </si>
  <si>
    <t>아칸 무기1 - 4성</t>
  </si>
  <si>
    <t>아칸 무기2 - 4성</t>
  </si>
  <si>
    <t>아칸 무기3 - 4성</t>
  </si>
  <si>
    <t>아칸 무기4 - 4성</t>
  </si>
  <si>
    <t>아칸 무기5 - 4성</t>
  </si>
  <si>
    <t>아칸 무기6 - 4성</t>
  </si>
  <si>
    <t>아칸 갑옷1 - 4성</t>
  </si>
  <si>
    <t>아칸 갑옷2 - 4성</t>
  </si>
  <si>
    <t>아칸 갑옷3 - 4성</t>
  </si>
  <si>
    <t>아칸 갑옷4 - 4성</t>
  </si>
  <si>
    <t>아칸 갑옷5 - 4성</t>
  </si>
  <si>
    <t>아칸 바지1 - 4성</t>
  </si>
  <si>
    <t>아칸 바지2 - 4성</t>
  </si>
  <si>
    <t>아칸 바지3 - 4성</t>
  </si>
  <si>
    <t>아칸 바지4 - 4성</t>
  </si>
  <si>
    <t>아칸 바지5 - 4성</t>
  </si>
  <si>
    <t>나이트 무기1 -4성</t>
  </si>
  <si>
    <t>나이트 무기2 -4성</t>
  </si>
  <si>
    <t>나이트 무기3 -4성</t>
  </si>
  <si>
    <t>나이트 무기4 -4성</t>
  </si>
  <si>
    <t>나이트 무기5 -4성</t>
  </si>
  <si>
    <t>나이트 무기6 -4성</t>
  </si>
  <si>
    <t>나이트 갑옷1 - 4성</t>
  </si>
  <si>
    <t>나이트 갑옷2 - 4성</t>
  </si>
  <si>
    <t>나이트 갑옷3 - 4성</t>
  </si>
  <si>
    <t>나이트 갑옷4 - 4성</t>
  </si>
  <si>
    <t>나이트 갑옷5 - 4성</t>
  </si>
  <si>
    <t>나이트 바지1 - 4성</t>
  </si>
  <si>
    <t>나이트 바지2 - 4성</t>
  </si>
  <si>
    <t>나이트 바지3 - 4성</t>
  </si>
  <si>
    <t>나이트 바지4 - 4성</t>
  </si>
  <si>
    <t>나이트 바지5 - 4성</t>
  </si>
  <si>
    <t>수호레이드 일반 보상 설정: 장비아이템 보상, 루비, 기타 재화 설정 (20170330_GuardianRaidReward 참고, 20170330_AddReward 참고)</t>
    <phoneticPr fontId="6" type="noConversion"/>
  </si>
  <si>
    <t>Tool 에서 읽어들이는 값에 대한 여부를 결정하는 필드</t>
  </si>
  <si>
    <t>클래스별 고유 코드</t>
  </si>
  <si>
    <t>최대 생명력</t>
  </si>
  <si>
    <t>기본 충전 최대 활력</t>
  </si>
  <si>
    <t>매트릭스모드 1회 발동 시 활력소모</t>
  </si>
  <si>
    <t>매트릭스모드 1회 발동 시 유지시간</t>
  </si>
  <si>
    <t>매트릭스 슬로우 적용%</t>
  </si>
  <si>
    <t>매트릭스모드 1회 발동 시 재사용대기시간</t>
  </si>
  <si>
    <t>생명력회복</t>
  </si>
  <si>
    <t>활력도</t>
  </si>
  <si>
    <t>초당평균공격력</t>
  </si>
  <si>
    <t>공격속도</t>
  </si>
  <si>
    <t>치명타 확률</t>
  </si>
  <si>
    <t>치명타저항</t>
  </si>
  <si>
    <t>피해감소</t>
  </si>
  <si>
    <t>방어력</t>
  </si>
  <si>
    <t>회피율</t>
  </si>
  <si>
    <t>적중도</t>
  </si>
  <si>
    <t>상태이상저항</t>
  </si>
  <si>
    <t>스킬쿨타임감소</t>
  </si>
  <si>
    <t>이동속도</t>
  </si>
  <si>
    <t>신성력</t>
  </si>
  <si>
    <t>Stm</t>
  </si>
  <si>
    <t>MatrixUseStm</t>
  </si>
  <si>
    <t>MatrixMaintainTime</t>
  </si>
  <si>
    <t>MatrixSlowPecent</t>
  </si>
  <si>
    <t>MatrixCoolTime</t>
  </si>
  <si>
    <t>HpRegenerationPer5Sec</t>
  </si>
  <si>
    <t>StmChrg</t>
  </si>
  <si>
    <t>DPS</t>
  </si>
  <si>
    <t>AttkSpd</t>
  </si>
  <si>
    <t>CrtRt</t>
  </si>
  <si>
    <t>CrtPowDecr</t>
  </si>
  <si>
    <t>DmgDecr</t>
  </si>
  <si>
    <t>DfsPow</t>
  </si>
  <si>
    <t>AvdRt</t>
  </si>
  <si>
    <t>Accr</t>
  </si>
  <si>
    <t>StReg</t>
  </si>
  <si>
    <t>CoolDecr</t>
  </si>
  <si>
    <t>MvSpd</t>
  </si>
  <si>
    <t>DvFrc</t>
  </si>
  <si>
    <t>버서커 개편</t>
    <phoneticPr fontId="6" type="noConversion"/>
  </si>
  <si>
    <t>버서커 치명타세기 레벨별 기본능력치 상향 조정 ( 20170330_PlayerBaseStatus 치명타세기 참고)</t>
    <phoneticPr fontId="6" type="noConversion"/>
  </si>
  <si>
    <t xml:space="preserve"> : 아칸 치명타세기의 95%, 데몬헌터의 75~76% </t>
    <phoneticPr fontId="6" type="noConversion"/>
  </si>
  <si>
    <t>변경</t>
  </si>
  <si>
    <t>버서커 강타 이속감소 옵션 수치 변경</t>
  </si>
  <si>
    <t>강타 스킬 재사용시간  15 초에서 10초로 변경</t>
  </si>
  <si>
    <t xml:space="preserve">버서커 </t>
    <phoneticPr fontId="6" type="noConversion"/>
  </si>
  <si>
    <t>액티브 스킬 : 강타</t>
  </si>
  <si>
    <t>태풍 스킬 재사용시간 17초에서 12~9초로 변경</t>
  </si>
  <si>
    <t>액티브 스킬 : 태풍</t>
    <phoneticPr fontId="6" type="noConversion"/>
  </si>
  <si>
    <t>액티브 스킬 : 파괴</t>
    <phoneticPr fontId="6" type="noConversion"/>
  </si>
  <si>
    <t>파괴 스킬 재사용시간 20초에서 10초로 변경</t>
    <phoneticPr fontId="6" type="noConversion"/>
  </si>
  <si>
    <r>
      <t>버서커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파괴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방어력감소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옵션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수치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변경</t>
    </r>
    <phoneticPr fontId="6" type="noConversion"/>
  </si>
  <si>
    <t>파괴(방어력감소)1</t>
  </si>
  <si>
    <t>파괴(방어력감소)2</t>
  </si>
  <si>
    <t>파괴(방어력감소)3</t>
  </si>
  <si>
    <t>파괴(방어력감소)4</t>
  </si>
  <si>
    <t>파괴(방어력감소)5</t>
  </si>
  <si>
    <t>파괴(방어력감소)6</t>
  </si>
  <si>
    <t>파괴(방어력감소)7</t>
  </si>
  <si>
    <t>강타(이속감소)1~7</t>
    <phoneticPr fontId="6" type="noConversion"/>
  </si>
  <si>
    <t>액티브 스킬 : 살육</t>
    <phoneticPr fontId="6" type="noConversion"/>
  </si>
  <si>
    <t>이전 살육체력흡수</t>
  </si>
  <si>
    <t>버서커 살육 체력흡수 비율 수정</t>
    <phoneticPr fontId="6" type="noConversion"/>
  </si>
  <si>
    <t>살육(체력흡수)1</t>
  </si>
  <si>
    <t>살육(체력흡수)2</t>
  </si>
  <si>
    <t>살육(체력흡수)3</t>
  </si>
  <si>
    <t>살육(체력흡수)4</t>
  </si>
  <si>
    <t>살육(체력흡수)5</t>
  </si>
  <si>
    <t>살육(체력흡수)6</t>
  </si>
  <si>
    <t>살육(체력흡수)7</t>
  </si>
  <si>
    <t>변경 살육체력흡수</t>
    <phoneticPr fontId="6" type="noConversion"/>
  </si>
  <si>
    <t>장비 타입</t>
    <phoneticPr fontId="6" type="noConversion"/>
  </si>
  <si>
    <t>장비 등급</t>
    <phoneticPr fontId="6" type="noConversion"/>
  </si>
  <si>
    <t>아칸 패시브 스킬 간파 : 치명타 세기에서 치명타 확률로 변경,  치명타 확률 수치는 타 클래스와 동일</t>
    <phoneticPr fontId="6" type="noConversion"/>
  </si>
  <si>
    <t>버서커 패시브 스킬 간파 : 치명타 세기에서 치명타 확률로 변경, 치명타 확률 수치는 타 클래스와 동일</t>
    <phoneticPr fontId="6" type="noConversion"/>
  </si>
  <si>
    <r>
      <t>장비아이템 보상 종류 : 무기6종, 상의5종, 하의5종 에 대한 난이도별 등급 보상. [난이도 하 1성~3성, 난이도 중2성~</t>
    </r>
    <r>
      <rPr>
        <b/>
        <sz val="10"/>
        <color theme="1"/>
        <rFont val="맑은 고딕"/>
        <family val="3"/>
        <charset val="129"/>
        <scheme val="minor"/>
      </rPr>
      <t>4성(4.8%)</t>
    </r>
    <r>
      <rPr>
        <sz val="10"/>
        <color theme="1"/>
        <rFont val="맑은 고딕"/>
        <family val="3"/>
        <charset val="129"/>
        <scheme val="minor"/>
      </rPr>
      <t>, 난이도 상2성~</t>
    </r>
    <r>
      <rPr>
        <b/>
        <sz val="10"/>
        <color theme="1"/>
        <rFont val="맑은 고딕"/>
        <family val="3"/>
        <charset val="129"/>
        <scheme val="minor"/>
      </rPr>
      <t>4성(8%)</t>
    </r>
    <r>
      <rPr>
        <sz val="10"/>
        <color theme="1"/>
        <rFont val="맑은 고딕"/>
        <family val="3"/>
        <charset val="129"/>
        <scheme val="minor"/>
      </rPr>
      <t>]</t>
    </r>
    <phoneticPr fontId="6" type="noConversion"/>
  </si>
  <si>
    <t>아칸 개편</t>
    <phoneticPr fontId="6" type="noConversion"/>
  </si>
  <si>
    <t>아칸</t>
    <phoneticPr fontId="6" type="noConversion"/>
  </si>
  <si>
    <r>
      <t>아칸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월령갑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옵션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변경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방어력증가를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신성력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교체</t>
    </r>
  </si>
  <si>
    <t>액티브 스킬 : 월령갑</t>
    <phoneticPr fontId="6" type="noConversion"/>
  </si>
  <si>
    <t>월령갑(신성력증가)1</t>
  </si>
  <si>
    <t>월령갑(반사)1</t>
  </si>
  <si>
    <t>월령갑(신성력증가)2</t>
  </si>
  <si>
    <t>월령갑(반사)2</t>
  </si>
  <si>
    <t>월령갑(신성력증가)3</t>
  </si>
  <si>
    <t>월령갑(반사)3</t>
  </si>
  <si>
    <t>월령갑(신성력증가)4</t>
  </si>
  <si>
    <t>월령갑(반사)4</t>
  </si>
  <si>
    <t>월령갑(신성력증가)5</t>
  </si>
  <si>
    <t>월령갑(반사)5</t>
  </si>
  <si>
    <t>월령갑(신성력증가)6</t>
  </si>
  <si>
    <t>월령갑(반사)6</t>
  </si>
  <si>
    <t>월령갑(신성력증가)7</t>
  </si>
  <si>
    <t>월령갑(반사)7</t>
  </si>
  <si>
    <t>유지시간</t>
    <phoneticPr fontId="6" type="noConversion"/>
  </si>
  <si>
    <t>수치</t>
    <phoneticPr fontId="6" type="noConversion"/>
  </si>
  <si>
    <t>옵션변경(방어력-&gt;신성력)</t>
    <phoneticPr fontId="6" type="noConversion"/>
  </si>
  <si>
    <t>아칸 액티브 스킬 개편 (내용참고0330_1)</t>
    <phoneticPr fontId="6" type="noConversion"/>
  </si>
  <si>
    <t>버서커 액티브 스킬 개편 (내용참고0330_1)</t>
    <phoneticPr fontId="6" type="noConversion"/>
  </si>
  <si>
    <t>[녹스] 버서커 투구1 - 4성</t>
  </si>
  <si>
    <t>[녹스] 버서커 투구2 - 4성</t>
  </si>
  <si>
    <t>[녹스] 버서커 투구3 - 4성</t>
  </si>
  <si>
    <t>[녹스] 버서커 투구4 - 4성</t>
  </si>
  <si>
    <t>[녹스] 버서커 투구5 - 4성</t>
  </si>
  <si>
    <t>[녹스] 버서커 장갑1 - 4성</t>
  </si>
  <si>
    <t>[녹스] 버서커 장갑2 - 4성</t>
  </si>
  <si>
    <t>[녹스] 버서커 장갑3 - 4성</t>
  </si>
  <si>
    <t>[녹스] 버서커 장갑4 - 4성</t>
  </si>
  <si>
    <t>[녹스] 버서커 장갑5 - 4성</t>
  </si>
  <si>
    <t>[녹스] 버서커 신발1 - 4성</t>
  </si>
  <si>
    <t>[녹스] 버서커 신발2 - 4성</t>
  </si>
  <si>
    <t>[녹스] 버서커 신발3 - 4성</t>
  </si>
  <si>
    <t>[녹스] 버서커 신발4 - 4성</t>
  </si>
  <si>
    <t>[녹스] 버서커 신발5 - 4성</t>
  </si>
  <si>
    <t>[녹스] 데몬헌터 투구1 - 4성</t>
  </si>
  <si>
    <t>[녹스] 데몬헌터 투구2 - 4성</t>
  </si>
  <si>
    <t>[녹스] 데몬헌터 투구3 - 4성</t>
  </si>
  <si>
    <t>[녹스] 데몬헌터 투구4 - 4성</t>
  </si>
  <si>
    <t>[녹스] 데몬헌터 투구5 - 4성</t>
  </si>
  <si>
    <t>[녹스] 데몬헌터 장갑1 - 4성</t>
  </si>
  <si>
    <t>[녹스] 데몬헌터 장갑2 - 4성</t>
  </si>
  <si>
    <t>[녹스] 데몬헌터 장갑3 - 4성</t>
  </si>
  <si>
    <t>[녹스] 데몬헌터 장갑4 - 4성</t>
  </si>
  <si>
    <t>[녹스] 데몬헌터 장갑5 - 4성</t>
  </si>
  <si>
    <t>[녹스] 데몬헌터 신발1 - 4성</t>
  </si>
  <si>
    <t>[녹스] 데몬헌터 신발2 - 4성</t>
  </si>
  <si>
    <t>[녹스] 데몬헌터 신발3 - 4성</t>
  </si>
  <si>
    <t>[녹스] 데몬헌터 신발4 - 4성</t>
  </si>
  <si>
    <t>[녹스] 데몬헌터 신발5 - 4성</t>
  </si>
  <si>
    <t>[녹스] 아칸 투구1 - 4성</t>
  </si>
  <si>
    <t>[녹스] 아칸 투구2 - 4성</t>
  </si>
  <si>
    <t>[녹스] 아칸 투구3 - 4성</t>
  </si>
  <si>
    <t>[녹스] 아칸 투구4 - 4성</t>
  </si>
  <si>
    <t>[녹스] 아칸 투구5 - 4성</t>
  </si>
  <si>
    <t>[녹스] 아칸 장갑1 - 4성</t>
  </si>
  <si>
    <t>[녹스] 아칸 장갑2 - 4성</t>
  </si>
  <si>
    <t>[녹스] 아칸 장갑3 - 4성</t>
  </si>
  <si>
    <t>[녹스] 아칸 장갑4 - 4성</t>
  </si>
  <si>
    <t>[녹스] 아칸 장갑5 - 4성</t>
  </si>
  <si>
    <t>[녹스] 아칸 신발1 - 4성</t>
  </si>
  <si>
    <t>[녹스] 아칸 신발2 - 4성</t>
  </si>
  <si>
    <t>[녹스] 아칸 신발3 - 4성</t>
  </si>
  <si>
    <t>[녹스] 아칸 신발4 - 4성</t>
  </si>
  <si>
    <t>[녹스] 아칸 신발5 - 4성</t>
  </si>
  <si>
    <t>[녹스] 나이트 투구1 - 4성</t>
  </si>
  <si>
    <t>[녹스] 나이트 투구2 - 4성</t>
  </si>
  <si>
    <t>[녹스] 나이트 투구3 - 4성</t>
  </si>
  <si>
    <t>[녹스] 나이트 투구4 - 4성</t>
  </si>
  <si>
    <t>[녹스] 나이트 투구5 - 4성</t>
  </si>
  <si>
    <t>[녹스] 나이트 장갑1 - 4성</t>
  </si>
  <si>
    <t>[녹스] 나이트 장갑2 - 4성</t>
  </si>
  <si>
    <t>[녹스] 나이트 장갑3 - 4성</t>
  </si>
  <si>
    <t>[녹스] 나이트 장갑4 - 4성</t>
  </si>
  <si>
    <t>[녹스] 나이트 장갑5 - 4성</t>
  </si>
  <si>
    <t>[녹스] 나이트 신발1 - 4성</t>
  </si>
  <si>
    <t>[녹스] 나이트 신발2 - 4성</t>
  </si>
  <si>
    <t>[녹스] 나이트 신발3 - 4성</t>
  </si>
  <si>
    <t>[녹스] 나이트 신발4 - 4성</t>
  </si>
  <si>
    <t>[녹스] 나이트 신발5 - 4성</t>
  </si>
  <si>
    <t>용기사 아바타 추가 : 루비를 이용한 구매 (가격 : 300 루비)</t>
    <phoneticPr fontId="6" type="noConversion"/>
  </si>
  <si>
    <t>* 우정포인트</t>
    <phoneticPr fontId="6" type="noConversion"/>
  </si>
  <si>
    <t>태풍1</t>
  </si>
  <si>
    <t>태풍2</t>
  </si>
  <si>
    <t>태풍3</t>
  </si>
  <si>
    <t>태풍4</t>
  </si>
  <si>
    <t>태풍5</t>
  </si>
  <si>
    <t>태풍6</t>
  </si>
  <si>
    <t>태풍7</t>
  </si>
  <si>
    <t>버서커 태풍 스킬데미지 조정</t>
    <phoneticPr fontId="6" type="noConversion"/>
  </si>
  <si>
    <t>파괴 1</t>
  </si>
  <si>
    <t>파괴 2</t>
  </si>
  <si>
    <t>파괴 3</t>
  </si>
  <si>
    <t>파괴 4</t>
  </si>
  <si>
    <t>파괴 5</t>
  </si>
  <si>
    <t>파괴 6</t>
  </si>
  <si>
    <t>파괴 7</t>
  </si>
  <si>
    <t>버서커 파괴 스킬데미지 조정</t>
    <phoneticPr fontId="6" type="noConversion"/>
  </si>
  <si>
    <t>버서커 살육 스킬데미지 조정</t>
    <phoneticPr fontId="6" type="noConversion"/>
  </si>
  <si>
    <t>살육 1</t>
  </si>
  <si>
    <t>살육 2</t>
  </si>
  <si>
    <t>살육 3</t>
  </si>
  <si>
    <t>살육 4</t>
  </si>
  <si>
    <t>살육 5</t>
  </si>
  <si>
    <t>살육 6</t>
  </si>
  <si>
    <t>살육 7</t>
  </si>
  <si>
    <t>살육 스킬 재사용시간 13초에서 10초로 변경</t>
    <phoneticPr fontId="6" type="noConversion"/>
  </si>
  <si>
    <t>살육(체력흡수)6</t>
    <phoneticPr fontId="6" type="noConversion"/>
  </si>
  <si>
    <t>액티브 스킬 : 포효</t>
    <phoneticPr fontId="6" type="noConversion"/>
  </si>
  <si>
    <t>포효 스킬 재사용시간 15초에서 15~9초(1강화당 1초 감소)로 변경</t>
    <phoneticPr fontId="6" type="noConversion"/>
  </si>
  <si>
    <t>옵션변경(신성력)</t>
    <phoneticPr fontId="6" type="noConversion"/>
  </si>
  <si>
    <t>액티브 스킬 : 치유</t>
    <phoneticPr fontId="6" type="noConversion"/>
  </si>
  <si>
    <r>
      <t>치유(신성력증가)</t>
    </r>
    <r>
      <rPr>
        <sz val="10"/>
        <color rgb="FF000000"/>
        <rFont val="Calibri"/>
        <family val="2"/>
      </rPr>
      <t>1</t>
    </r>
  </si>
  <si>
    <r>
      <t>치유(신성력증가)</t>
    </r>
    <r>
      <rPr>
        <sz val="10"/>
        <color rgb="FF000000"/>
        <rFont val="Calibri"/>
        <family val="2"/>
      </rPr>
      <t>2</t>
    </r>
  </si>
  <si>
    <r>
      <t>치유(신성력증가)</t>
    </r>
    <r>
      <rPr>
        <sz val="10"/>
        <color rgb="FF000000"/>
        <rFont val="Calibri"/>
        <family val="2"/>
      </rPr>
      <t>3</t>
    </r>
  </si>
  <si>
    <r>
      <t>치유(신성력증가)</t>
    </r>
    <r>
      <rPr>
        <sz val="10"/>
        <color rgb="FF000000"/>
        <rFont val="Calibri"/>
        <family val="2"/>
      </rPr>
      <t>4</t>
    </r>
  </si>
  <si>
    <r>
      <t>치유(신성력증가)</t>
    </r>
    <r>
      <rPr>
        <sz val="10"/>
        <color rgb="FF000000"/>
        <rFont val="Calibri"/>
        <family val="2"/>
      </rPr>
      <t>5</t>
    </r>
  </si>
  <si>
    <r>
      <t>치유(신성력증가)</t>
    </r>
    <r>
      <rPr>
        <sz val="10"/>
        <color rgb="FF000000"/>
        <rFont val="Calibri"/>
        <family val="2"/>
      </rPr>
      <t>6</t>
    </r>
  </si>
  <si>
    <r>
      <t>치유(신성력증가)</t>
    </r>
    <r>
      <rPr>
        <sz val="10"/>
        <color rgb="FF000000"/>
        <rFont val="Calibri"/>
        <family val="2"/>
      </rPr>
      <t>7</t>
    </r>
  </si>
  <si>
    <t>액티브 스킬 : 광분</t>
    <phoneticPr fontId="6" type="noConversion"/>
  </si>
  <si>
    <t>광분 스킬 옵션 공격력 증가 비율 수정 (유지시간 동일)</t>
    <phoneticPr fontId="6" type="noConversion"/>
  </si>
  <si>
    <t>광분(공격력증가)1</t>
  </si>
  <si>
    <t>광분(공격력증가)2</t>
  </si>
  <si>
    <t>광분(공격력증가)3</t>
  </si>
  <si>
    <t>광분(공격력증가)4</t>
  </si>
  <si>
    <t>광분(공격력증가)5</t>
  </si>
  <si>
    <t>광분(공격력증가)6</t>
  </si>
  <si>
    <t>광분(공격력증가)7</t>
  </si>
  <si>
    <t>아이템 이름 한글</t>
  </si>
  <si>
    <t>상점 인덱스
01_패키지
02_뽑기
03_젬 충전
04_골드 환전
05_열쇠 구입</t>
  </si>
  <si>
    <t>뽑기 횟수</t>
  </si>
  <si>
    <t>뽑기 종류</t>
  </si>
  <si>
    <t>뽑기 화폐종류</t>
  </si>
  <si>
    <t>뽑기 가격</t>
  </si>
  <si>
    <t>뽑기 그룹 인덱스
DB &gt; Shop_GachaGradeGroup 참조</t>
  </si>
  <si>
    <t>뽑기상점
표시 여부</t>
  </si>
  <si>
    <t>PullCount</t>
  </si>
  <si>
    <t>GachaType</t>
  </si>
  <si>
    <t>GachaGradeGroupCode</t>
  </si>
  <si>
    <t>IsShopShow</t>
  </si>
  <si>
    <t>Runestone</t>
  </si>
  <si>
    <t>Ruby</t>
  </si>
  <si>
    <t>루비 균열석 뽑기</t>
  </si>
  <si>
    <t>RiftStone</t>
  </si>
  <si>
    <t>루비 골드 뽑기</t>
  </si>
  <si>
    <t>루비 일반 인장 뽑기</t>
  </si>
  <si>
    <t>루비 축복 인장 뽑기</t>
  </si>
  <si>
    <t>루비 룬스톤 뽑기</t>
  </si>
  <si>
    <t>루비 물약 뽑기</t>
  </si>
  <si>
    <t>Potion</t>
  </si>
  <si>
    <t>뽑기 그룹 인덱스</t>
  </si>
  <si>
    <t>뽑기 아이템 그룹 인덱스
DB &gt; Shop_GachaItemGroup 참조</t>
  </si>
  <si>
    <t>뽑기 아이템 그룹
당첨 확률
무조건 1개 당첨</t>
  </si>
  <si>
    <t>GachaItemGroupCode</t>
  </si>
  <si>
    <t>GroupRate</t>
  </si>
  <si>
    <t>뽑기 아이템 인덱스</t>
  </si>
  <si>
    <t>아이템 인덱스</t>
  </si>
  <si>
    <t>아이템 수량</t>
  </si>
  <si>
    <t>클래스 타입별 구분
All : 공통
Berserker : 버서커
DemonHunter : 데몬헌터
Archon : 아칸
Knight : 나이트</t>
  </si>
  <si>
    <t>ItemCode</t>
  </si>
  <si>
    <t>ItemCount</t>
  </si>
  <si>
    <t>룬스톤 용맹 - 1성</t>
  </si>
  <si>
    <t>룬스톤 수호 - 1성</t>
  </si>
  <si>
    <t>룬스톤 지혜 - 1성</t>
  </si>
  <si>
    <t>룬스톤 재능 - 1성</t>
  </si>
  <si>
    <t>룬스톤 용맹 - 2성</t>
  </si>
  <si>
    <t>룬스톤 수호 - 2성</t>
  </si>
  <si>
    <t>룬스톤 지혜 - 2성</t>
  </si>
  <si>
    <t>룬스톤 재능 - 2성</t>
  </si>
  <si>
    <t>ALL</t>
  </si>
  <si>
    <t>루비 균열석 1회 뽑기</t>
  </si>
  <si>
    <t>루비 골드 1회 뽑기</t>
  </si>
  <si>
    <t>루비상점 추가</t>
    <phoneticPr fontId="6" type="noConversion"/>
  </si>
  <si>
    <t>액티브 스킬 : 마검</t>
    <phoneticPr fontId="6" type="noConversion"/>
  </si>
  <si>
    <t>마검 스킬 범위 확대, 적군 끌어당김 효과 개선</t>
    <phoneticPr fontId="6" type="noConversion"/>
  </si>
  <si>
    <t>액티브 스킬 : 소각</t>
    <phoneticPr fontId="6" type="noConversion"/>
  </si>
  <si>
    <t>아칸 소각 범위 확대 7미터 -&gt; 8미터</t>
    <phoneticPr fontId="6" type="noConversion"/>
  </si>
  <si>
    <t>액티브 스킬 : 유성</t>
    <phoneticPr fontId="6" type="noConversion"/>
  </si>
  <si>
    <t>액티브 스킬 : 눈보라</t>
    <phoneticPr fontId="6" type="noConversion"/>
  </si>
  <si>
    <t>아칸 눈보라 범위 확대 6미터 -&gt; 9미터</t>
    <phoneticPr fontId="6" type="noConversion"/>
  </si>
  <si>
    <t>액티브 스킬 : 카르마</t>
    <phoneticPr fontId="6" type="noConversion"/>
  </si>
  <si>
    <t>친구 장비보기 및 랭킹 유저 장비 보기 시 능력치 오류 수정</t>
    <phoneticPr fontId="6" type="noConversion"/>
  </si>
  <si>
    <t>결투장 결과화면에서 결투장 로비화면 버튼 추가</t>
  </si>
  <si>
    <t>균열전에서 캐릭터 레벨 50인 캐릭터가 부캐릭 레벨 50이하일때 난이도 설정 문제 수정</t>
    <phoneticPr fontId="6" type="noConversion"/>
  </si>
  <si>
    <t>던전 진입시 오토 연계 스킬 체크 하지 않아도 골드 차감 되는 문제 수정(골드는 차감되도 재접속 시 정상적으로 골드는 나오고 있었음)</t>
    <phoneticPr fontId="6" type="noConversion"/>
  </si>
  <si>
    <t>스킬 연출시 배경이 모두 어두워져야 하는데 카메라에 오브젝트가 일부 보이던 버그 수정</t>
    <phoneticPr fontId="6" type="noConversion"/>
  </si>
  <si>
    <t>초월 파티 창 진입후 마을로비로 돌아왔을때 맵 라이트가 꺼지던 버그 수정</t>
    <phoneticPr fontId="6" type="noConversion"/>
  </si>
  <si>
    <t>전사 강압 끌어당기기 일부몹 안되던 버그 수정</t>
    <phoneticPr fontId="6" type="noConversion"/>
  </si>
  <si>
    <t>조력자  UI 개선 : 상위 메뉴 간소화</t>
    <phoneticPr fontId="6" type="noConversion"/>
  </si>
  <si>
    <t>조력자  성장 레벨 30에서 레벨 40으로 확장.</t>
    <phoneticPr fontId="6" type="noConversion"/>
  </si>
  <si>
    <t>조력자 성장 물약 사용 버튼 기능 개선: 물약사용 속도 빨라짐.</t>
    <phoneticPr fontId="6" type="noConversion"/>
  </si>
  <si>
    <t>* 녹스 투구, 장갑, 신발 4성 15종 그룹에 대한 총 확률 1.5%</t>
    <phoneticPr fontId="6" type="noConversion"/>
  </si>
  <si>
    <t>조력자 소환 가능</t>
    <phoneticPr fontId="6" type="noConversion"/>
  </si>
  <si>
    <t xml:space="preserve"> [난이도 하 1성~3성, 난이도 중2성~4성(4.8%), 난이도 상2성~4성(10.5.%, 녹스1.5%)]</t>
  </si>
  <si>
    <t>아칸 액티브 스킬 개편 (내용참고0405_1)</t>
    <phoneticPr fontId="6" type="noConversion"/>
  </si>
  <si>
    <t>버서커 액티브 스킬 개편 (내용참고0405_1)</t>
    <phoneticPr fontId="6" type="noConversion"/>
  </si>
  <si>
    <t>버서커 치명타세기 레벨별 기본능력치 상향 조정 ( 20170405_PlayerBaseStatus 치명타세기 참고)</t>
    <phoneticPr fontId="6" type="noConversion"/>
  </si>
  <si>
    <t>루비 전용 뽑기 상품 구성 : 20170405_ShopGacha, 20170405_ShopGachaGradeGroup, 20170405_ShopGachaItemGroup 참고</t>
    <phoneticPr fontId="6" type="noConversion"/>
  </si>
  <si>
    <t>결투장 순위에 따른 랭킹 심볼 추가 : 랭킹 1위 금 왕관, 2위 은 왕관, …</t>
    <phoneticPr fontId="6" type="noConversion"/>
  </si>
  <si>
    <t>길드 랭킹 - 길드 레벨에 따라서 랭킹 순위 처리</t>
    <phoneticPr fontId="6" type="noConversion"/>
  </si>
  <si>
    <t>길드 공지 및 안개 기능 추가</t>
    <phoneticPr fontId="6" type="noConversion"/>
  </si>
  <si>
    <t>강타1</t>
  </si>
  <si>
    <t>강타2</t>
  </si>
  <si>
    <t>강타3</t>
  </si>
  <si>
    <t>강타4</t>
  </si>
  <si>
    <t>강타5</t>
  </si>
  <si>
    <t>강타6</t>
  </si>
  <si>
    <t>강타7</t>
  </si>
  <si>
    <t>낮은 레벨 구간에서 비율상향</t>
    <phoneticPr fontId="6" type="noConversion"/>
  </si>
  <si>
    <t>소각1</t>
  </si>
  <si>
    <t>소각2</t>
  </si>
  <si>
    <t>소각3</t>
  </si>
  <si>
    <t>소각4</t>
  </si>
  <si>
    <t>소각5</t>
  </si>
  <si>
    <t>소각6</t>
  </si>
  <si>
    <t>소각7</t>
  </si>
  <si>
    <t>소각(기절)1</t>
  </si>
  <si>
    <t>소각(기절)2</t>
  </si>
  <si>
    <t>소각(기절)3</t>
  </si>
  <si>
    <t>소각(기절)4</t>
  </si>
  <si>
    <t>소각(기절)5</t>
  </si>
  <si>
    <t>소각(기절)6</t>
  </si>
  <si>
    <t>소각(기절)7</t>
  </si>
  <si>
    <t>소각 기절효과 추가</t>
    <phoneticPr fontId="6" type="noConversion"/>
  </si>
  <si>
    <t>유지시간</t>
    <phoneticPr fontId="6" type="noConversion"/>
  </si>
  <si>
    <t>액티브 스킬 : 화염구</t>
    <phoneticPr fontId="6" type="noConversion"/>
  </si>
  <si>
    <t>아칸 화염구 스킬데미지 조정</t>
    <phoneticPr fontId="6" type="noConversion"/>
  </si>
  <si>
    <t>화염구1</t>
  </si>
  <si>
    <t>화염구2</t>
  </si>
  <si>
    <t>화염구3</t>
  </si>
  <si>
    <t>화염구4</t>
  </si>
  <si>
    <t>화염구5</t>
  </si>
  <si>
    <t>화염구6</t>
  </si>
  <si>
    <t>화염구7</t>
  </si>
  <si>
    <r>
      <t>버서커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Malgun Gothic"/>
        <family val="3"/>
        <charset val="129"/>
      </rPr>
      <t>강타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Malgun Gothic"/>
        <family val="3"/>
        <charset val="129"/>
      </rPr>
      <t>스킬데미지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Malgun Gothic"/>
        <family val="3"/>
        <charset val="129"/>
      </rPr>
      <t>조정</t>
    </r>
  </si>
  <si>
    <t>아칸 유성 추가효과 침묵(2초) 를 혼란 2초로 변경</t>
    <phoneticPr fontId="6" type="noConversion"/>
  </si>
  <si>
    <t>액티브 스킬 : 뇌연격</t>
    <phoneticPr fontId="6" type="noConversion"/>
  </si>
  <si>
    <t>아칸 뇌연격 스킬데미지 조정</t>
    <phoneticPr fontId="6" type="noConversion"/>
  </si>
  <si>
    <t>뇌연격1</t>
  </si>
  <si>
    <t>뇌연격2</t>
  </si>
  <si>
    <t>뇌연격3</t>
  </si>
  <si>
    <t>뇌연격4</t>
  </si>
  <si>
    <t>뇌연격5</t>
  </si>
  <si>
    <t>뇌연격6</t>
  </si>
  <si>
    <t>뇌연격7</t>
  </si>
  <si>
    <t>해탈(공격력증가)1</t>
  </si>
  <si>
    <t>해탈(치명타세기증가)1</t>
  </si>
  <si>
    <t>해탈(공격력증가)2</t>
  </si>
  <si>
    <t>해탈(치명타세기증가)2</t>
  </si>
  <si>
    <t>해탈(공격력증가)3</t>
  </si>
  <si>
    <t>해탈(치명타세기증가)3</t>
  </si>
  <si>
    <t>해탈(공격력증가)4</t>
  </si>
  <si>
    <t>해탈(치명타세기증가)4</t>
  </si>
  <si>
    <t>해탈(공격력증가)5</t>
  </si>
  <si>
    <t>해탈(치명타세기증가)5</t>
  </si>
  <si>
    <t>해탈(공격력증가)6</t>
  </si>
  <si>
    <t>해탈(치명타세기증가)6</t>
  </si>
  <si>
    <t>해탈(공격력증가)7</t>
  </si>
  <si>
    <t>해탈(치명타세기증가)7</t>
  </si>
  <si>
    <t>액티브 스킬 : 해탈</t>
    <phoneticPr fontId="6" type="noConversion"/>
  </si>
  <si>
    <t>해탈 옵션 능력 변경</t>
    <phoneticPr fontId="6" type="noConversion"/>
  </si>
  <si>
    <t>월령갑(방어력증가)1</t>
  </si>
  <si>
    <t>월령갑(방어력증가)2</t>
  </si>
  <si>
    <t>월령갑(방어력증가)3</t>
  </si>
  <si>
    <t>월령갑(방어력증가)4</t>
  </si>
  <si>
    <t>월령갑(방어력증가)5</t>
  </si>
  <si>
    <t>월령갑(방어력증가)6</t>
  </si>
  <si>
    <t>월령갑(방어력증가)7</t>
  </si>
  <si>
    <t>카르마1</t>
  </si>
  <si>
    <t>카르마2</t>
  </si>
  <si>
    <t>카르마3</t>
  </si>
  <si>
    <t>카르마4</t>
  </si>
  <si>
    <t>카르마5</t>
  </si>
  <si>
    <t>카르마6</t>
  </si>
  <si>
    <t>카르마7</t>
  </si>
  <si>
    <t>아칸 카르마 스킬데미지 조정</t>
    <phoneticPr fontId="6" type="noConversion"/>
  </si>
  <si>
    <t xml:space="preserve">기존 효과 그대로 </t>
    <phoneticPr fontId="6" type="noConversion"/>
  </si>
  <si>
    <t>액티브 스킬 : 암흑</t>
    <phoneticPr fontId="6" type="noConversion"/>
  </si>
  <si>
    <t>암흑1</t>
  </si>
  <si>
    <t>암흑2</t>
  </si>
  <si>
    <t>암흑3</t>
  </si>
  <si>
    <t>암흑4</t>
  </si>
  <si>
    <t>암흑5</t>
  </si>
  <si>
    <t>암흑6</t>
  </si>
  <si>
    <t>암흑7</t>
  </si>
  <si>
    <t>치유1</t>
  </si>
  <si>
    <t>치유2</t>
  </si>
  <si>
    <t>치유3</t>
  </si>
  <si>
    <t>치유4</t>
  </si>
  <si>
    <t>치유5</t>
  </si>
  <si>
    <t>치유6</t>
  </si>
  <si>
    <t>치유7</t>
  </si>
  <si>
    <t>치유 스킬 재사용시간 조정</t>
    <phoneticPr fontId="6" type="noConversion"/>
  </si>
  <si>
    <t>아칸 치유 옵션 신성력증가 조정</t>
    <phoneticPr fontId="6" type="noConversion"/>
  </si>
  <si>
    <t>암흑 스킬 재사용시간 조정</t>
    <phoneticPr fontId="6" type="noConversion"/>
  </si>
  <si>
    <t>포효 1</t>
  </si>
  <si>
    <t>포효 2</t>
  </si>
  <si>
    <t>포효 3</t>
  </si>
  <si>
    <t>포효 4</t>
  </si>
  <si>
    <t>포효 5</t>
  </si>
  <si>
    <t>포효 6</t>
  </si>
  <si>
    <t>포효 7</t>
  </si>
  <si>
    <t>버서커 살육 체력흡수 비율 조정</t>
    <phoneticPr fontId="6" type="noConversion"/>
  </si>
  <si>
    <t>버서커 파괴 방어력감소 옵션 수치 조정</t>
    <phoneticPr fontId="6" type="noConversion"/>
  </si>
  <si>
    <t>버서커 강타 이속감소 옵션 수치 조정</t>
    <phoneticPr fontId="6" type="noConversion"/>
  </si>
  <si>
    <t>성장 격차가 극심한 문제를 해결하고자 1차저으로 1회 타격(단타) 스킬들에 대하여</t>
    <phoneticPr fontId="6" type="noConversion"/>
  </si>
  <si>
    <t>재사용시간 및 스킬 데미지 능력을 조정함.</t>
    <phoneticPr fontId="6" type="noConversion"/>
  </si>
  <si>
    <t>강타의 경우 상대에 대한 약화 계통 효과를 갖고 있지만 그 효과가 상당히 미비하여 약간의 조정이 필요하여 상승 조정</t>
    <phoneticPr fontId="6" type="noConversion"/>
  </si>
  <si>
    <t>태풍은 1회 발사형 스킬로 1회 타격형 스킬보다 사거리(피격거리)가 조금 긴 장점은 있지만.</t>
    <phoneticPr fontId="6" type="noConversion"/>
  </si>
  <si>
    <t>강타와 마찬가지로 재사용시간 및 스킬 데미지 능력의 조정이 필요함.</t>
    <phoneticPr fontId="6" type="noConversion"/>
  </si>
  <si>
    <t>대상효과가 없는 만큼 강타보다 상대적으로 데미지 능력을 높게 잡혀있다.</t>
    <phoneticPr fontId="6" type="noConversion"/>
  </si>
  <si>
    <t xml:space="preserve">강타와 매우 흡사한 스킬이나, </t>
    <phoneticPr fontId="6" type="noConversion"/>
  </si>
  <si>
    <t>파괴의 경우 상대에 대한 약화 계통 종류가 강타의 그것보다 전투효용가치가 있도록 효과 수치를 조절함.</t>
    <phoneticPr fontId="6" type="noConversion"/>
  </si>
  <si>
    <t>역시나 재사용시간에 대한 조정과 스킬 데미지 능력을 조정함.</t>
    <phoneticPr fontId="6" type="noConversion"/>
  </si>
  <si>
    <t xml:space="preserve">강타 스킬과 같은 1회 타격형 범위 스킬이나, </t>
    <phoneticPr fontId="6" type="noConversion"/>
  </si>
  <si>
    <t>1회 타격형 범위 스킬의 경우 타클래스에 비해 공격사거리 및 공격속도가 현저하게 차이로</t>
    <phoneticPr fontId="6" type="noConversion"/>
  </si>
  <si>
    <t>상위 효과인 체력 흡수를 지닌 스킬인 만큼 해당 스킬에 대한 조정은 상당히 조심스럽다.</t>
    <phoneticPr fontId="6" type="noConversion"/>
  </si>
  <si>
    <t>우선적으로 1회 타격형 범위 스킬계열이다보니, 피격 대상의 개체수를 고려하지 않을 수 없다.</t>
    <phoneticPr fontId="6" type="noConversion"/>
  </si>
  <si>
    <t>하지만, 제공되는 맵 컨텐츠 중 주력 컨텐츠가 이동 및 전투가 반복되는 형태가 많다보니, 조금의 상향으로 조정</t>
    <phoneticPr fontId="6" type="noConversion"/>
  </si>
  <si>
    <t>체력흡수공식이 변경되어 관련 수치 역시 그에 맞도록 조정되었다.</t>
    <phoneticPr fontId="6" type="noConversion"/>
  </si>
  <si>
    <t>아직은 다수 개체를 몰아서 고의적인 몬스터 어그로 풀링인 경우에 대한 예외처리를 고려해야한다.</t>
    <phoneticPr fontId="6" type="noConversion"/>
  </si>
  <si>
    <t>(체력흡수률로 회복이 가능한 전체 체력의 회복 비율 등)</t>
    <phoneticPr fontId="6" type="noConversion"/>
  </si>
  <si>
    <t>아칸 눈보라 둔화효과인 이동속도 감소의 효과 조정</t>
    <phoneticPr fontId="6" type="noConversion"/>
  </si>
  <si>
    <t>눈보라(둔화)1</t>
  </si>
  <si>
    <t>눈보라(둔화)2</t>
  </si>
  <si>
    <t>눈보라(둔화)3</t>
  </si>
  <si>
    <t>눈보라(둔화)4</t>
  </si>
  <si>
    <t>눈보라(둔화)5</t>
  </si>
  <si>
    <t>눈보라(둔화)6</t>
  </si>
  <si>
    <t>눈보라(둔화)7</t>
  </si>
  <si>
    <t>액티브 스킬 : 월광</t>
    <phoneticPr fontId="6" type="noConversion"/>
  </si>
  <si>
    <t>월광 발사 타이밍이 20% 빨라짐</t>
    <phoneticPr fontId="6" type="noConversion"/>
  </si>
  <si>
    <t>0.8초에서 0.64초</t>
    <phoneticPr fontId="6" type="noConversion"/>
  </si>
  <si>
    <t>아칸 카르마 데미지 범위 확대 6미터 -&gt; 8미터</t>
    <phoneticPr fontId="6" type="noConversion"/>
  </si>
  <si>
    <t>아칸 화염구 발사체 속도 상향 : 2초 -&gt; 0.8초</t>
    <phoneticPr fontId="6" type="noConversion"/>
  </si>
  <si>
    <t>유지시간</t>
    <phoneticPr fontId="6" type="noConversion"/>
  </si>
  <si>
    <t>효과</t>
    <phoneticPr fontId="6" type="noConversion"/>
  </si>
  <si>
    <t>방어력감소 효과는 동일</t>
    <phoneticPr fontId="6" type="noConversion"/>
  </si>
  <si>
    <t>아칸 해탈 버프 효과인 치명타세기 조정</t>
    <phoneticPr fontId="6" type="noConversion"/>
  </si>
  <si>
    <t>아칸 유성 컨셉트 변경</t>
    <phoneticPr fontId="6" type="noConversion"/>
  </si>
  <si>
    <t>아칸 유성 이펙트와 실제 범위에 맞게 조절</t>
    <phoneticPr fontId="6" type="noConversion"/>
  </si>
  <si>
    <t>아칸 유성 스킬 컨셉트 변경에 따른 스킬데미지 조정</t>
    <phoneticPr fontId="6" type="noConversion"/>
  </si>
  <si>
    <t>수호레이드 (비동기) 컨텐츠 추가</t>
    <phoneticPr fontId="6" type="noConversion"/>
  </si>
  <si>
    <t>수호레이드 초대보상 설정: 난이도별 파티초대인원에 따른 우정포인트 지급 설정 ( 20170405_수호레이드파티초대보상 참고)</t>
    <phoneticPr fontId="6" type="noConversion"/>
  </si>
  <si>
    <t>수호레이드 일반 보상 설정: 장비아이템 보상, 루비, 기타 재화 설정 (20170405_GuardianRaidReward 참고, 20170405_AddReward 참고)</t>
    <phoneticPr fontId="6" type="noConversion"/>
  </si>
  <si>
    <t>장비아이템 보상 종류 : 무기6종, 상의5종, 하의5종 에 대한 난이도별 등급 보상.</t>
    <phoneticPr fontId="6" type="noConversion"/>
  </si>
  <si>
    <t xml:space="preserve"> - 단, 수호레이드 난이도 어려움은 4성 녹스 투구, 장갑, 신발에 대한 3% (개별0.1%) </t>
    <phoneticPr fontId="6" type="noConversion"/>
  </si>
  <si>
    <t xml:space="preserve"> - 수호레이드 랜덤 일반 정예 몬스터 리젠 : 최초 5초 그 다음 부터 15초마다 리젠 (레이드던전소환 몬스터들 한번에 3마리로 변경 (소환몹은 엘리트급))</t>
    <phoneticPr fontId="6" type="noConversion"/>
  </si>
  <si>
    <t xml:space="preserve"> - 보스 포함 정예급 이상 몬스터는 5마리가 넘지 않도록 설정. (퍼포먼스 영향)</t>
    <phoneticPr fontId="6" type="noConversion"/>
  </si>
  <si>
    <t>레이드 던전 보스 몬스터 게이지 수시로 변하지 않도록 1초마다 갱신처리</t>
    <phoneticPr fontId="6" type="noConversion"/>
  </si>
  <si>
    <t>어낼리틱스 관련</t>
    <phoneticPr fontId="6" type="noConversion"/>
  </si>
  <si>
    <t>녹스에서 전달받은 AnalyticsManager 최신 내용 클라이언트에 반영</t>
    <phoneticPr fontId="6" type="noConversion"/>
  </si>
  <si>
    <t>길드 랭킹 관련 버그 수정</t>
    <phoneticPr fontId="6" type="noConversion"/>
  </si>
  <si>
    <t>[2017 04월 06일 One Stroe 라이브 서비스 빌드 개발 및 수정 항목]</t>
    <phoneticPr fontId="6" type="noConversion"/>
  </si>
  <si>
    <t>아칸 월광 스킬데미지 조정</t>
    <phoneticPr fontId="6" type="noConversion"/>
  </si>
  <si>
    <t>월광1</t>
  </si>
  <si>
    <t>월광2</t>
  </si>
  <si>
    <t>월광3</t>
  </si>
  <si>
    <t>월광4</t>
  </si>
  <si>
    <t>월광5</t>
  </si>
  <si>
    <t>월광6</t>
  </si>
  <si>
    <t>월광7</t>
  </si>
  <si>
    <t>[2017 04월 11일 One Stroe 라이브 서비스 빌드 개발 및 수정 항목 ( 4월 12일 업데이트 예정항목)]</t>
    <phoneticPr fontId="6" type="noConversion"/>
  </si>
  <si>
    <t xml:space="preserve">수호레이드에 파티원으로 소환된 친구, 길드 캐릭터가 전투를 하지 않는 현상 해결. </t>
    <phoneticPr fontId="6" type="noConversion"/>
  </si>
  <si>
    <t>스페셜 패키지</t>
    <phoneticPr fontId="6" type="noConversion"/>
  </si>
  <si>
    <t>데미지
배율</t>
  </si>
  <si>
    <t>방어력
배율</t>
  </si>
  <si>
    <t>AtkRatio</t>
  </si>
  <si>
    <t>DefRatio</t>
  </si>
  <si>
    <t>BossSpawnHPAmount</t>
  </si>
  <si>
    <t>초월던전 101단계</t>
  </si>
  <si>
    <t>초월던전 102단계</t>
  </si>
  <si>
    <t>초월던전 103단계</t>
  </si>
  <si>
    <t>초월던전 104단계</t>
  </si>
  <si>
    <t>초월던전 105단계</t>
  </si>
  <si>
    <t>초월던전 106단계</t>
  </si>
  <si>
    <t>초월던전 107단계</t>
  </si>
  <si>
    <t>초월던전 108단계</t>
  </si>
  <si>
    <t>초월던전 109단계</t>
  </si>
  <si>
    <t>초월던전 110단계</t>
  </si>
  <si>
    <t>조정</t>
    <phoneticPr fontId="6" type="noConversion"/>
  </si>
  <si>
    <t>이전</t>
    <phoneticPr fontId="6" type="noConversion"/>
  </si>
  <si>
    <t>초월던전 단계</t>
    <phoneticPr fontId="6" type="noConversion"/>
  </si>
  <si>
    <t>보스 소환 가능
적 체력누적 게이지</t>
    <phoneticPr fontId="6" type="noConversion"/>
  </si>
  <si>
    <t>초월던전 난이도 조정</t>
    <phoneticPr fontId="6" type="noConversion"/>
  </si>
  <si>
    <t>초월던전 101~ 110 단 난이도 하향 조정 (내용참고0411_1)</t>
    <phoneticPr fontId="6" type="noConversion"/>
  </si>
  <si>
    <r>
      <t xml:space="preserve">PvP </t>
    </r>
    <r>
      <rPr>
        <sz val="11"/>
        <color theme="1"/>
        <rFont val="Malgun Gothic"/>
        <family val="3"/>
        <charset val="129"/>
      </rPr>
      <t>공식관련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밸류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수정</t>
    </r>
  </si>
  <si>
    <r>
      <t>방어보정치</t>
    </r>
    <r>
      <rPr>
        <sz val="11"/>
        <color theme="1"/>
        <rFont val="Calibri"/>
        <family val="2"/>
      </rPr>
      <t xml:space="preserve"> 0.2 -&gt; 1.2 </t>
    </r>
    <r>
      <rPr>
        <sz val="11"/>
        <color theme="1"/>
        <rFont val="Malgun Gothic"/>
        <family val="3"/>
        <charset val="129"/>
      </rPr>
      <t>으로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수정</t>
    </r>
  </si>
  <si>
    <r>
      <t>공격보정치</t>
    </r>
    <r>
      <rPr>
        <sz val="11"/>
        <color theme="1"/>
        <rFont val="Calibri"/>
        <family val="2"/>
      </rPr>
      <t xml:space="preserve"> 0.6 -&gt; 0.4 </t>
    </r>
    <r>
      <rPr>
        <sz val="11"/>
        <color theme="1"/>
        <rFont val="Malgun Gothic"/>
        <family val="3"/>
        <charset val="129"/>
      </rPr>
      <t>으로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Malgun Gothic"/>
        <family val="3"/>
        <charset val="129"/>
      </rPr>
      <t>수정</t>
    </r>
  </si>
  <si>
    <t>클래스타입</t>
  </si>
  <si>
    <t>ClassType</t>
  </si>
  <si>
    <t>초월 던전 난이도 조정 : 101단 ~ 110 단</t>
    <phoneticPr fontId="6" type="noConversion"/>
  </si>
  <si>
    <t>초월던전 91단계</t>
  </si>
  <si>
    <t>초월던전 92단계</t>
  </si>
  <si>
    <t>초월던전 93단계</t>
  </si>
  <si>
    <t>초월던전 94단계</t>
  </si>
  <si>
    <t>초월던전 95단계</t>
  </si>
  <si>
    <t>초월던전 96단계</t>
  </si>
  <si>
    <t>초월던전 97단계</t>
  </si>
  <si>
    <t>초월던전 98단계</t>
  </si>
  <si>
    <t>초월던전 99단계</t>
  </si>
  <si>
    <t>초월던전 100단계</t>
  </si>
  <si>
    <t>* 91~100단 : 데미지, 방어력 배율 하향</t>
    <phoneticPr fontId="6" type="noConversion"/>
  </si>
  <si>
    <t>* 101~110단 : 데미지, 방어력 기존 100단 배율로 통일 및 하향, 체력 수치만 조정</t>
    <phoneticPr fontId="6" type="noConversion"/>
  </si>
  <si>
    <t>초월던전 91~ 100 단 난이도 하향 조정 (내용참고0411_1)</t>
    <phoneticPr fontId="6" type="noConversion"/>
  </si>
  <si>
    <t>스페셜 패키지 상품 판매기간 문구 수정 : 4월 19일로 수정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</si>
</sst>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0.00_);[Red]\(0.00\)"/>
    <numFmt numFmtId="177" formatCode="0_ "/>
    <numFmt numFmtId="178" formatCode="0.00_ "/>
    <numFmt numFmtId="179" formatCode="#,##0_ "/>
    <numFmt numFmtId="180" formatCode="0.0000_);[Red]\(0.0000\)"/>
    <numFmt numFmtId="181" formatCode="0.000_);[Red]\(0.000\)"/>
    <numFmt numFmtId="182" formatCode="0_);[Red]\(0\)"/>
  </numFmts>
  <fonts count="6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rgb="FF000000"/>
      <name val="Arial"/>
      <family val="2"/>
    </font>
    <font>
      <b/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1"/>
      <color theme="1"/>
      <name val="Malgun Gothic"/>
      <family val="3"/>
      <charset val="129"/>
    </font>
    <font>
      <sz val="11"/>
      <color theme="1"/>
      <name val="Calibri"/>
      <family val="2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Calibri"/>
      <family val="3"/>
      <charset val="129"/>
    </font>
    <font>
      <sz val="9"/>
      <color indexed="8"/>
      <name val="맑은 고딕"/>
      <family val="3"/>
      <charset val="129"/>
    </font>
    <font>
      <sz val="11"/>
      <name val="돋움"/>
      <family val="3"/>
      <charset val="129"/>
    </font>
    <font>
      <sz val="9"/>
      <name val="맑은 고딕"/>
      <family val="3"/>
      <charset val="129"/>
    </font>
    <font>
      <sz val="9"/>
      <color indexed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10"/>
      <name val="맑은 고딕"/>
      <family val="3"/>
      <charset val="129"/>
    </font>
    <font>
      <sz val="8"/>
      <name val="맑은 고딕"/>
      <family val="3"/>
      <charset val="129"/>
    </font>
    <font>
      <sz val="10"/>
      <name val="맑은 고딕"/>
      <family val="3"/>
      <charset val="129"/>
    </font>
    <font>
      <b/>
      <sz val="9"/>
      <color indexed="8"/>
      <name val="Tahoma"/>
      <family val="3"/>
      <charset val="129"/>
    </font>
    <font>
      <sz val="9"/>
      <color indexed="8"/>
      <name val="Tahoma"/>
      <family val="3"/>
      <charset val="129"/>
    </font>
    <font>
      <sz val="9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FF0000"/>
      <name val="맑은 고딕"/>
      <family val="2"/>
      <charset val="129"/>
      <scheme val="minor"/>
    </font>
    <font>
      <b/>
      <sz val="10"/>
      <color indexed="9"/>
      <name val="맑은 고딕"/>
      <family val="3"/>
      <charset val="129"/>
    </font>
    <font>
      <b/>
      <sz val="9"/>
      <color indexed="9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</font>
    <font>
      <sz val="11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0"/>
      <color theme="9" tint="-0.249977111117893"/>
      <name val="맑은 고딕"/>
      <family val="3"/>
      <charset val="129"/>
      <scheme val="minor"/>
    </font>
    <font>
      <sz val="10"/>
      <color rgb="FF00B050"/>
      <name val="맑은 고딕"/>
      <family val="2"/>
      <charset val="129"/>
      <scheme val="minor"/>
    </font>
    <font>
      <sz val="11"/>
      <color theme="9" tint="-0.249977111117893"/>
      <name val="Malgun Gothic"/>
      <family val="3"/>
      <charset val="129"/>
    </font>
    <font>
      <sz val="11"/>
      <color theme="9" tint="-0.249977111117893"/>
      <name val="Calibri"/>
      <family val="2"/>
    </font>
    <font>
      <sz val="11"/>
      <color rgb="FF00B050"/>
      <name val="맑은 고딕"/>
      <family val="2"/>
      <charset val="129"/>
      <scheme val="minor"/>
    </font>
    <font>
      <sz val="11"/>
      <color rgb="FF00B050"/>
      <name val="맑은 고딕"/>
      <family val="3"/>
      <charset val="129"/>
      <scheme val="minor"/>
    </font>
    <font>
      <sz val="11"/>
      <color rgb="FFC00000"/>
      <name val="맑은 고딕"/>
      <family val="3"/>
      <charset val="129"/>
      <scheme val="minor"/>
    </font>
    <font>
      <sz val="11"/>
      <color theme="9" tint="-0.249977111117893"/>
      <name val="맑은 고딕"/>
      <family val="3"/>
      <charset val="129"/>
      <scheme val="minor"/>
    </font>
    <font>
      <sz val="10"/>
      <color rgb="FF00B05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name val="Calibri"/>
      <family val="2"/>
    </font>
    <font>
      <sz val="10"/>
      <color indexed="9"/>
      <name val="맑은 고딕"/>
      <family val="3"/>
      <charset val="129"/>
    </font>
    <font>
      <strike/>
      <sz val="11"/>
      <color theme="1"/>
      <name val="맑은 고딕"/>
      <family val="3"/>
      <charset val="129"/>
      <scheme val="minor"/>
    </font>
    <font>
      <strike/>
      <sz val="10"/>
      <color theme="1"/>
      <name val="맑은 고딕"/>
      <family val="3"/>
      <charset val="129"/>
      <scheme val="minor"/>
    </font>
    <font>
      <sz val="10"/>
      <color theme="1"/>
      <name val="Malgun Gothic"/>
      <family val="3"/>
      <charset val="129"/>
    </font>
    <font>
      <sz val="10"/>
      <color rgb="FF000000"/>
      <name val="Calibri"/>
      <family val="2"/>
    </font>
    <font>
      <sz val="9"/>
      <color rgb="FF000000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Calibri"/>
      <family val="2"/>
    </font>
    <font>
      <sz val="11"/>
      <color theme="1"/>
      <name val="맑은 고딕"/>
      <family val="2"/>
      <charset val="129"/>
      <scheme val="minor"/>
    </font>
    <font>
      <sz val="11"/>
      <color rgb="FF0070C0"/>
      <name val="맑은 고딕"/>
      <family val="2"/>
      <charset val="129"/>
      <scheme val="minor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D6DCE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</cellStyleXfs>
  <cellXfs count="616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0" fillId="0" borderId="6" xfId="0" applyBorder="1">
      <alignment vertical="center"/>
    </xf>
    <xf numFmtId="0" fontId="8" fillId="0" borderId="10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0" fillId="0" borderId="7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10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0" xfId="0" applyFont="1">
      <alignment vertical="center"/>
    </xf>
    <xf numFmtId="0" fontId="0" fillId="0" borderId="8" xfId="0" applyFont="1" applyBorder="1" applyAlignment="1">
      <alignment vertical="center"/>
    </xf>
    <xf numFmtId="0" fontId="0" fillId="0" borderId="5" xfId="0" applyFont="1" applyBorder="1">
      <alignment vertical="center"/>
    </xf>
    <xf numFmtId="0" fontId="16" fillId="0" borderId="0" xfId="0" applyFont="1">
      <alignment vertical="center"/>
    </xf>
    <xf numFmtId="0" fontId="1" fillId="0" borderId="0" xfId="0" applyFont="1" applyBorder="1">
      <alignment vertical="center"/>
    </xf>
    <xf numFmtId="0" fontId="0" fillId="0" borderId="1" xfId="0" applyFont="1" applyBorder="1">
      <alignment vertical="center"/>
    </xf>
    <xf numFmtId="0" fontId="1" fillId="0" borderId="0" xfId="0" applyFont="1">
      <alignment vertical="center"/>
    </xf>
    <xf numFmtId="0" fontId="16" fillId="0" borderId="0" xfId="0" applyFont="1" applyBorder="1">
      <alignment vertical="center"/>
    </xf>
    <xf numFmtId="0" fontId="1" fillId="0" borderId="11" xfId="0" applyFont="1" applyBorder="1">
      <alignment vertical="center"/>
    </xf>
    <xf numFmtId="0" fontId="0" fillId="0" borderId="2" xfId="0" applyFont="1" applyBorder="1">
      <alignment vertical="center"/>
    </xf>
    <xf numFmtId="0" fontId="14" fillId="0" borderId="0" xfId="0" applyFont="1" applyAlignment="1">
      <alignment horizontal="left" vertical="center" indent="1"/>
    </xf>
    <xf numFmtId="49" fontId="22" fillId="11" borderId="13" xfId="10" applyNumberFormat="1" applyFont="1" applyFill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2" fillId="0" borderId="0" xfId="12">
      <alignment vertical="center"/>
    </xf>
    <xf numFmtId="0" fontId="2" fillId="0" borderId="0" xfId="12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quotePrefix="1" applyFill="1" applyBorder="1">
      <alignment vertical="center"/>
    </xf>
    <xf numFmtId="0" fontId="2" fillId="0" borderId="0" xfId="17" applyNumberFormat="1" applyFont="1" applyFill="1" applyBorder="1" applyAlignment="1" applyProtection="1">
      <alignment vertical="center"/>
    </xf>
    <xf numFmtId="49" fontId="22" fillId="11" borderId="13" xfId="10" applyNumberFormat="1" applyFont="1" applyFill="1" applyBorder="1" applyAlignment="1">
      <alignment horizontal="center" vertical="center" wrapText="1"/>
    </xf>
    <xf numFmtId="49" fontId="22" fillId="3" borderId="13" xfId="1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22" fillId="0" borderId="0" xfId="12" applyFont="1" applyAlignment="1">
      <alignment horizontal="center"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9" fillId="0" borderId="0" xfId="0" applyFont="1" applyFill="1" applyBorder="1">
      <alignment vertical="center"/>
    </xf>
    <xf numFmtId="0" fontId="39" fillId="0" borderId="0" xfId="1" applyFont="1" applyBorder="1" applyAlignment="1">
      <alignment horizontal="left" vertical="center"/>
    </xf>
    <xf numFmtId="0" fontId="35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49" fontId="33" fillId="4" borderId="27" xfId="10" applyNumberFormat="1" applyFont="1" applyFill="1" applyBorder="1" applyAlignment="1">
      <alignment horizontal="center" vertical="center"/>
    </xf>
    <xf numFmtId="49" fontId="22" fillId="6" borderId="26" xfId="9" applyNumberFormat="1" applyFont="1" applyBorder="1" applyAlignment="1">
      <alignment horizontal="left" vertical="center" wrapText="1"/>
    </xf>
    <xf numFmtId="0" fontId="22" fillId="14" borderId="26" xfId="9" applyFont="1" applyFill="1" applyBorder="1" applyAlignment="1">
      <alignment horizontal="center" vertical="center"/>
    </xf>
    <xf numFmtId="49" fontId="22" fillId="17" borderId="26" xfId="9" applyNumberFormat="1" applyFont="1" applyFill="1" applyBorder="1" applyAlignment="1">
      <alignment horizontal="left" vertical="center" wrapText="1"/>
    </xf>
    <xf numFmtId="49" fontId="24" fillId="3" borderId="26" xfId="9" applyNumberFormat="1" applyFont="1" applyFill="1" applyBorder="1" applyAlignment="1">
      <alignment horizontal="left" vertical="center" wrapText="1"/>
    </xf>
    <xf numFmtId="49" fontId="22" fillId="9" borderId="26" xfId="9" applyNumberFormat="1" applyFont="1" applyFill="1" applyBorder="1" applyAlignment="1">
      <alignment horizontal="left" vertical="center" wrapText="1"/>
    </xf>
    <xf numFmtId="49" fontId="24" fillId="12" borderId="26" xfId="9" applyNumberFormat="1" applyFont="1" applyFill="1" applyBorder="1" applyAlignment="1">
      <alignment horizontal="left" vertical="center" wrapText="1"/>
    </xf>
    <xf numFmtId="49" fontId="24" fillId="8" borderId="26" xfId="9" applyNumberFormat="1" applyFont="1" applyFill="1" applyBorder="1" applyAlignment="1">
      <alignment horizontal="left" vertical="center" wrapText="1"/>
    </xf>
    <xf numFmtId="0" fontId="26" fillId="14" borderId="26" xfId="9" applyFont="1" applyFill="1" applyBorder="1" applyAlignment="1">
      <alignment horizontal="center" vertical="center"/>
    </xf>
    <xf numFmtId="0" fontId="37" fillId="0" borderId="0" xfId="12" applyFont="1">
      <alignment vertical="center"/>
    </xf>
    <xf numFmtId="0" fontId="24" fillId="33" borderId="26" xfId="9" applyFont="1" applyFill="1" applyBorder="1" applyAlignment="1">
      <alignment horizontal="center" vertical="center"/>
    </xf>
    <xf numFmtId="49" fontId="26" fillId="12" borderId="26" xfId="9" applyNumberFormat="1" applyFont="1" applyFill="1" applyBorder="1" applyAlignment="1">
      <alignment horizontal="left" vertical="center" wrapText="1"/>
    </xf>
    <xf numFmtId="49" fontId="22" fillId="12" borderId="26" xfId="9" applyNumberFormat="1" applyFont="1" applyFill="1" applyBorder="1" applyAlignment="1">
      <alignment horizontal="left" vertical="center" wrapText="1"/>
    </xf>
    <xf numFmtId="0" fontId="24" fillId="15" borderId="26" xfId="9" applyFont="1" applyFill="1" applyBorder="1" applyAlignment="1">
      <alignment horizontal="center" vertical="center"/>
    </xf>
    <xf numFmtId="0" fontId="40" fillId="0" borderId="0" xfId="0" applyFo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Font="1" applyFill="1">
      <alignment vertical="center"/>
    </xf>
    <xf numFmtId="0" fontId="0" fillId="3" borderId="15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16" xfId="0" applyFill="1" applyBorder="1">
      <alignment vertical="center"/>
    </xf>
    <xf numFmtId="0" fontId="0" fillId="34" borderId="20" xfId="0" quotePrefix="1" applyFill="1" applyBorder="1">
      <alignment vertical="center"/>
    </xf>
    <xf numFmtId="0" fontId="0" fillId="34" borderId="28" xfId="0" applyFill="1" applyBorder="1">
      <alignment vertical="center"/>
    </xf>
    <xf numFmtId="0" fontId="0" fillId="34" borderId="21" xfId="0" applyFill="1" applyBorder="1">
      <alignment vertical="center"/>
    </xf>
    <xf numFmtId="0" fontId="0" fillId="35" borderId="0" xfId="0" applyFill="1" applyAlignment="1">
      <alignment horizontal="left" vertical="center"/>
    </xf>
    <xf numFmtId="0" fontId="0" fillId="35" borderId="0" xfId="0" applyFill="1">
      <alignment vertical="center"/>
    </xf>
    <xf numFmtId="0" fontId="0" fillId="35" borderId="0" xfId="0" applyFill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9" borderId="35" xfId="0" applyFill="1" applyBorder="1">
      <alignment vertical="center"/>
    </xf>
    <xf numFmtId="0" fontId="0" fillId="9" borderId="36" xfId="0" applyFill="1" applyBorder="1">
      <alignment vertical="center"/>
    </xf>
    <xf numFmtId="0" fontId="41" fillId="10" borderId="26" xfId="0" applyFont="1" applyFill="1" applyBorder="1">
      <alignment vertical="center"/>
    </xf>
    <xf numFmtId="0" fontId="0" fillId="13" borderId="26" xfId="0" applyFill="1" applyBorder="1">
      <alignment vertical="center"/>
    </xf>
    <xf numFmtId="0" fontId="0" fillId="14" borderId="26" xfId="0" applyFill="1" applyBorder="1">
      <alignment vertical="center"/>
    </xf>
    <xf numFmtId="0" fontId="0" fillId="9" borderId="26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37" xfId="0" applyBorder="1">
      <alignment vertical="center"/>
    </xf>
    <xf numFmtId="0" fontId="0" fillId="0" borderId="15" xfId="0" applyBorder="1">
      <alignment vertical="center"/>
    </xf>
    <xf numFmtId="177" fontId="22" fillId="8" borderId="38" xfId="9" applyNumberFormat="1" applyFont="1" applyFill="1" applyBorder="1" applyAlignment="1">
      <alignment horizontal="center" vertical="center"/>
    </xf>
    <xf numFmtId="177" fontId="22" fillId="8" borderId="39" xfId="9" applyNumberFormat="1" applyFont="1" applyFill="1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17" xfId="0" applyBorder="1">
      <alignment vertical="center"/>
    </xf>
    <xf numFmtId="0" fontId="0" fillId="0" borderId="23" xfId="0" applyBorder="1">
      <alignment vertical="center"/>
    </xf>
    <xf numFmtId="2" fontId="0" fillId="0" borderId="26" xfId="0" applyNumberFormat="1" applyBorder="1">
      <alignment vertical="center"/>
    </xf>
    <xf numFmtId="2" fontId="0" fillId="0" borderId="41" xfId="0" applyNumberFormat="1" applyBorder="1">
      <alignment vertical="center"/>
    </xf>
    <xf numFmtId="0" fontId="0" fillId="0" borderId="26" xfId="0" applyBorder="1">
      <alignment vertical="center"/>
    </xf>
    <xf numFmtId="0" fontId="0" fillId="8" borderId="42" xfId="0" applyFill="1" applyBorder="1">
      <alignment vertical="center"/>
    </xf>
    <xf numFmtId="177" fontId="22" fillId="8" borderId="26" xfId="9" applyNumberFormat="1" applyFont="1" applyFill="1" applyBorder="1" applyAlignment="1">
      <alignment horizontal="center" vertical="center"/>
    </xf>
    <xf numFmtId="177" fontId="22" fillId="8" borderId="17" xfId="9" applyNumberFormat="1" applyFont="1" applyFill="1" applyBorder="1" applyAlignment="1">
      <alignment horizontal="center" vertical="center"/>
    </xf>
    <xf numFmtId="0" fontId="0" fillId="9" borderId="42" xfId="0" applyFill="1" applyBorder="1">
      <alignment vertical="center"/>
    </xf>
    <xf numFmtId="0" fontId="0" fillId="14" borderId="42" xfId="0" applyFill="1" applyBorder="1">
      <alignment vertical="center"/>
    </xf>
    <xf numFmtId="177" fontId="22" fillId="3" borderId="26" xfId="9" applyNumberFormat="1" applyFont="1" applyFill="1" applyBorder="1" applyAlignment="1">
      <alignment horizontal="center" vertical="center"/>
    </xf>
    <xf numFmtId="177" fontId="22" fillId="3" borderId="17" xfId="9" applyNumberFormat="1" applyFont="1" applyFill="1" applyBorder="1" applyAlignment="1">
      <alignment horizontal="center" vertical="center"/>
    </xf>
    <xf numFmtId="0" fontId="0" fillId="13" borderId="42" xfId="0" applyFill="1" applyBorder="1">
      <alignment vertical="center"/>
    </xf>
    <xf numFmtId="0" fontId="0" fillId="36" borderId="42" xfId="0" applyFill="1" applyBorder="1">
      <alignment vertical="center"/>
    </xf>
    <xf numFmtId="0" fontId="0" fillId="0" borderId="43" xfId="0" applyBorder="1">
      <alignment vertical="center"/>
    </xf>
    <xf numFmtId="0" fontId="0" fillId="10" borderId="20" xfId="0" applyFill="1" applyBorder="1">
      <alignment vertical="center"/>
    </xf>
    <xf numFmtId="0" fontId="0" fillId="0" borderId="28" xfId="0" applyBorder="1">
      <alignment vertical="center"/>
    </xf>
    <xf numFmtId="177" fontId="22" fillId="3" borderId="24" xfId="9" applyNumberFormat="1" applyFont="1" applyFill="1" applyBorder="1" applyAlignment="1">
      <alignment horizontal="center" vertical="center"/>
    </xf>
    <xf numFmtId="177" fontId="22" fillId="3" borderId="18" xfId="9" applyNumberFormat="1" applyFont="1" applyFill="1" applyBorder="1" applyAlignment="1">
      <alignment horizontal="center" vertical="center"/>
    </xf>
    <xf numFmtId="0" fontId="0" fillId="0" borderId="25" xfId="0" applyBorder="1">
      <alignment vertical="center"/>
    </xf>
    <xf numFmtId="0" fontId="0" fillId="7" borderId="17" xfId="0" applyFill="1" applyBorder="1">
      <alignment vertical="center"/>
    </xf>
    <xf numFmtId="0" fontId="0" fillId="7" borderId="23" xfId="0" applyFill="1" applyBorder="1">
      <alignment vertical="center"/>
    </xf>
    <xf numFmtId="2" fontId="0" fillId="7" borderId="41" xfId="0" applyNumberFormat="1" applyFill="1" applyBorder="1">
      <alignment vertical="center"/>
    </xf>
    <xf numFmtId="0" fontId="0" fillId="7" borderId="26" xfId="0" applyFill="1" applyBorder="1">
      <alignment vertical="center"/>
    </xf>
    <xf numFmtId="2" fontId="0" fillId="35" borderId="26" xfId="0" applyNumberFormat="1" applyFill="1" applyBorder="1">
      <alignment vertical="center"/>
    </xf>
    <xf numFmtId="177" fontId="22" fillId="0" borderId="26" xfId="9" applyNumberFormat="1" applyFont="1" applyFill="1" applyBorder="1" applyAlignment="1">
      <alignment horizontal="center" vertical="center"/>
    </xf>
    <xf numFmtId="0" fontId="0" fillId="37" borderId="44" xfId="0" applyFill="1" applyBorder="1" applyAlignment="1">
      <alignment horizontal="center" vertical="center"/>
    </xf>
    <xf numFmtId="0" fontId="0" fillId="37" borderId="32" xfId="0" applyFill="1" applyBorder="1">
      <alignment vertical="center"/>
    </xf>
    <xf numFmtId="0" fontId="0" fillId="0" borderId="45" xfId="0" applyBorder="1">
      <alignment vertical="center"/>
    </xf>
    <xf numFmtId="0" fontId="43" fillId="32" borderId="46" xfId="0" applyFont="1" applyFill="1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31" fillId="9" borderId="48" xfId="0" applyFont="1" applyFill="1" applyBorder="1">
      <alignment vertical="center"/>
    </xf>
    <xf numFmtId="0" fontId="0" fillId="37" borderId="47" xfId="0" applyFill="1" applyBorder="1">
      <alignment vertical="center"/>
    </xf>
    <xf numFmtId="0" fontId="0" fillId="0" borderId="39" xfId="0" applyBorder="1">
      <alignment vertical="center"/>
    </xf>
    <xf numFmtId="0" fontId="0" fillId="0" borderId="9" xfId="0" applyBorder="1">
      <alignment vertical="center"/>
    </xf>
    <xf numFmtId="0" fontId="31" fillId="35" borderId="49" xfId="0" applyFont="1" applyFill="1" applyBorder="1">
      <alignment vertical="center"/>
    </xf>
    <xf numFmtId="0" fontId="0" fillId="0" borderId="50" xfId="0" applyBorder="1">
      <alignment vertical="center"/>
    </xf>
    <xf numFmtId="0" fontId="42" fillId="35" borderId="51" xfId="0" applyFont="1" applyFill="1" applyBorder="1">
      <alignment vertical="center"/>
    </xf>
    <xf numFmtId="2" fontId="41" fillId="0" borderId="0" xfId="0" applyNumberFormat="1" applyFont="1">
      <alignment vertical="center"/>
    </xf>
    <xf numFmtId="0" fontId="0" fillId="0" borderId="18" xfId="0" applyBorder="1">
      <alignment vertical="center"/>
    </xf>
    <xf numFmtId="0" fontId="0" fillId="0" borderId="24" xfId="0" applyBorder="1">
      <alignment vertical="center"/>
    </xf>
    <xf numFmtId="0" fontId="0" fillId="0" borderId="52" xfId="0" applyBorder="1">
      <alignment vertical="center"/>
    </xf>
    <xf numFmtId="0" fontId="42" fillId="35" borderId="43" xfId="0" applyFont="1" applyFill="1" applyBorder="1">
      <alignment vertical="center"/>
    </xf>
    <xf numFmtId="0" fontId="0" fillId="0" borderId="0" xfId="0" quotePrefix="1">
      <alignment vertical="center"/>
    </xf>
    <xf numFmtId="2" fontId="35" fillId="35" borderId="26" xfId="0" applyNumberFormat="1" applyFont="1" applyFill="1" applyBorder="1">
      <alignment vertical="center"/>
    </xf>
    <xf numFmtId="0" fontId="42" fillId="15" borderId="0" xfId="0" applyFont="1" applyFill="1" applyBorder="1" applyAlignment="1">
      <alignment horizontal="center" vertical="center"/>
    </xf>
    <xf numFmtId="0" fontId="0" fillId="38" borderId="17" xfId="0" applyFill="1" applyBorder="1">
      <alignment vertical="center"/>
    </xf>
    <xf numFmtId="0" fontId="0" fillId="38" borderId="26" xfId="0" quotePrefix="1" applyFill="1" applyBorder="1">
      <alignment vertical="center"/>
    </xf>
    <xf numFmtId="0" fontId="0" fillId="38" borderId="23" xfId="0" applyFill="1" applyBorder="1">
      <alignment vertical="center"/>
    </xf>
    <xf numFmtId="0" fontId="0" fillId="38" borderId="0" xfId="0" applyFill="1" applyBorder="1">
      <alignment vertical="center"/>
    </xf>
    <xf numFmtId="0" fontId="43" fillId="32" borderId="26" xfId="0" applyFont="1" applyFill="1" applyBorder="1">
      <alignment vertical="center"/>
    </xf>
    <xf numFmtId="0" fontId="43" fillId="32" borderId="26" xfId="0" applyFont="1" applyFill="1" applyBorder="1" applyAlignment="1">
      <alignment horizontal="center" vertical="center"/>
    </xf>
    <xf numFmtId="0" fontId="31" fillId="9" borderId="26" xfId="0" applyFont="1" applyFill="1" applyBorder="1">
      <alignment vertical="center"/>
    </xf>
    <xf numFmtId="0" fontId="0" fillId="37" borderId="23" xfId="0" applyFill="1" applyBorder="1">
      <alignment vertical="center"/>
    </xf>
    <xf numFmtId="0" fontId="0" fillId="37" borderId="0" xfId="0" applyFill="1" applyBorder="1">
      <alignment vertical="center"/>
    </xf>
    <xf numFmtId="0" fontId="0" fillId="38" borderId="26" xfId="0" applyFill="1" applyBorder="1">
      <alignment vertical="center"/>
    </xf>
    <xf numFmtId="0" fontId="0" fillId="38" borderId="18" xfId="0" applyFill="1" applyBorder="1">
      <alignment vertical="center"/>
    </xf>
    <xf numFmtId="0" fontId="0" fillId="38" borderId="24" xfId="0" applyFill="1" applyBorder="1">
      <alignment vertical="center"/>
    </xf>
    <xf numFmtId="0" fontId="0" fillId="38" borderId="25" xfId="0" applyFill="1" applyBorder="1">
      <alignment vertical="center"/>
    </xf>
    <xf numFmtId="0" fontId="0" fillId="7" borderId="18" xfId="0" applyFill="1" applyBorder="1">
      <alignment vertical="center"/>
    </xf>
    <xf numFmtId="0" fontId="0" fillId="7" borderId="25" xfId="0" applyFill="1" applyBorder="1">
      <alignment vertical="center"/>
    </xf>
    <xf numFmtId="2" fontId="0" fillId="7" borderId="10" xfId="0" applyNumberFormat="1" applyFill="1" applyBorder="1">
      <alignment vertical="center"/>
    </xf>
    <xf numFmtId="2" fontId="16" fillId="35" borderId="26" xfId="0" applyNumberFormat="1" applyFont="1" applyFill="1" applyBorder="1">
      <alignment vertical="center"/>
    </xf>
    <xf numFmtId="0" fontId="11" fillId="0" borderId="0" xfId="0" applyFont="1">
      <alignment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16" fillId="0" borderId="0" xfId="0" applyFont="1" applyFill="1" applyBorder="1">
      <alignment vertical="center"/>
    </xf>
    <xf numFmtId="0" fontId="48" fillId="0" borderId="0" xfId="0" applyFont="1" applyFill="1">
      <alignment vertic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0" fontId="51" fillId="0" borderId="0" xfId="0" applyFont="1" applyBorder="1">
      <alignment vertical="center"/>
    </xf>
    <xf numFmtId="0" fontId="52" fillId="0" borderId="0" xfId="0" applyFont="1" applyBorder="1">
      <alignment vertical="center"/>
    </xf>
    <xf numFmtId="0" fontId="40" fillId="0" borderId="0" xfId="0" applyFont="1" applyAlignment="1">
      <alignment vertical="center" wrapText="1"/>
    </xf>
    <xf numFmtId="0" fontId="22" fillId="0" borderId="0" xfId="10" applyFont="1" applyFill="1">
      <alignment vertical="center"/>
    </xf>
    <xf numFmtId="49" fontId="22" fillId="23" borderId="13" xfId="10" applyNumberFormat="1" applyFont="1" applyFill="1" applyBorder="1" applyAlignment="1">
      <alignment horizontal="center" vertical="center" wrapText="1"/>
    </xf>
    <xf numFmtId="49" fontId="32" fillId="4" borderId="54" xfId="10" applyNumberFormat="1" applyFont="1" applyFill="1" applyBorder="1" applyAlignment="1">
      <alignment horizontal="center" vertical="center"/>
    </xf>
    <xf numFmtId="49" fontId="32" fillId="4" borderId="53" xfId="10" applyNumberFormat="1" applyFont="1" applyFill="1" applyBorder="1" applyAlignment="1">
      <alignment horizontal="center" vertical="center"/>
    </xf>
    <xf numFmtId="0" fontId="22" fillId="6" borderId="55" xfId="9" applyFont="1" applyBorder="1" applyAlignment="1">
      <alignment horizontal="center" vertical="center"/>
    </xf>
    <xf numFmtId="0" fontId="24" fillId="9" borderId="55" xfId="9" applyFont="1" applyFill="1" applyBorder="1" applyAlignment="1">
      <alignment horizontal="center" vertical="center"/>
    </xf>
    <xf numFmtId="0" fontId="22" fillId="0" borderId="55" xfId="10" applyFont="1" applyFill="1" applyBorder="1">
      <alignment vertical="center"/>
    </xf>
    <xf numFmtId="49" fontId="22" fillId="17" borderId="55" xfId="9" applyNumberFormat="1" applyFont="1" applyFill="1" applyBorder="1" applyAlignment="1">
      <alignment horizontal="center" vertical="center"/>
    </xf>
    <xf numFmtId="0" fontId="22" fillId="17" borderId="55" xfId="9" applyFont="1" applyFill="1" applyBorder="1" applyAlignment="1">
      <alignment horizontal="center" vertical="center"/>
    </xf>
    <xf numFmtId="0" fontId="22" fillId="17" borderId="55" xfId="9" applyNumberFormat="1" applyFont="1" applyFill="1" applyBorder="1" applyAlignment="1">
      <alignment horizontal="center" vertical="center"/>
    </xf>
    <xf numFmtId="49" fontId="22" fillId="19" borderId="55" xfId="9" applyNumberFormat="1" applyFont="1" applyFill="1" applyBorder="1" applyAlignment="1">
      <alignment horizontal="center" vertical="center"/>
    </xf>
    <xf numFmtId="0" fontId="22" fillId="19" borderId="55" xfId="9" applyNumberFormat="1" applyFont="1" applyFill="1" applyBorder="1" applyAlignment="1">
      <alignment horizontal="center" vertical="center"/>
    </xf>
    <xf numFmtId="0" fontId="22" fillId="19" borderId="55" xfId="9" applyFont="1" applyFill="1" applyBorder="1" applyAlignment="1">
      <alignment horizontal="center" vertical="center"/>
    </xf>
    <xf numFmtId="0" fontId="22" fillId="39" borderId="55" xfId="9" applyNumberFormat="1" applyFont="1" applyFill="1" applyBorder="1" applyAlignment="1">
      <alignment horizontal="center" vertical="center"/>
    </xf>
    <xf numFmtId="0" fontId="26" fillId="39" borderId="55" xfId="9" applyFont="1" applyFill="1" applyBorder="1" applyAlignment="1">
      <alignment horizontal="center" vertical="center"/>
    </xf>
    <xf numFmtId="0" fontId="22" fillId="39" borderId="55" xfId="9" applyFont="1" applyFill="1" applyBorder="1" applyAlignment="1">
      <alignment horizontal="center" vertical="center"/>
    </xf>
    <xf numFmtId="0" fontId="22" fillId="7" borderId="55" xfId="9" applyNumberFormat="1" applyFont="1" applyFill="1" applyBorder="1" applyAlignment="1">
      <alignment horizontal="center" vertical="center"/>
    </xf>
    <xf numFmtId="0" fontId="22" fillId="7" borderId="55" xfId="9" applyFont="1" applyFill="1" applyBorder="1" applyAlignment="1">
      <alignment horizontal="center" vertical="center"/>
    </xf>
    <xf numFmtId="0" fontId="26" fillId="7" borderId="55" xfId="9" applyFont="1" applyFill="1" applyBorder="1" applyAlignment="1">
      <alignment horizontal="center" vertical="center"/>
    </xf>
    <xf numFmtId="0" fontId="22" fillId="0" borderId="26" xfId="9" applyFont="1" applyFill="1" applyBorder="1" applyAlignment="1">
      <alignment horizontal="center" vertical="center"/>
    </xf>
    <xf numFmtId="0" fontId="38" fillId="9" borderId="26" xfId="9" applyFont="1" applyFill="1" applyBorder="1" applyAlignment="1">
      <alignment horizontal="center" vertical="center"/>
    </xf>
    <xf numFmtId="0" fontId="53" fillId="9" borderId="0" xfId="12" applyFont="1" applyFill="1">
      <alignment vertical="center"/>
    </xf>
    <xf numFmtId="0" fontId="14" fillId="0" borderId="0" xfId="0" applyFont="1" applyAlignment="1">
      <alignment vertical="center"/>
    </xf>
    <xf numFmtId="0" fontId="13" fillId="30" borderId="12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right" vertical="center" wrapText="1"/>
    </xf>
    <xf numFmtId="0" fontId="54" fillId="27" borderId="12" xfId="0" applyFont="1" applyFill="1" applyBorder="1" applyAlignment="1">
      <alignment horizontal="right" vertical="center" wrapText="1"/>
    </xf>
    <xf numFmtId="0" fontId="54" fillId="0" borderId="12" xfId="0" applyFont="1" applyBorder="1" applyAlignment="1">
      <alignment horizontal="right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center" vertical="center" wrapText="1"/>
    </xf>
    <xf numFmtId="0" fontId="13" fillId="39" borderId="12" xfId="0" applyFont="1" applyFill="1" applyBorder="1" applyAlignment="1">
      <alignment horizontal="center" vertical="center" wrapText="1"/>
    </xf>
    <xf numFmtId="49" fontId="32" fillId="40" borderId="56" xfId="8" applyNumberFormat="1" applyFont="1" applyFill="1" applyBorder="1" applyAlignment="1">
      <alignment horizontal="center" vertical="center"/>
    </xf>
    <xf numFmtId="49" fontId="56" fillId="41" borderId="0" xfId="10" applyNumberFormat="1" applyFont="1" applyFill="1" applyAlignment="1">
      <alignment horizontal="center" vertical="center" wrapText="1"/>
    </xf>
    <xf numFmtId="0" fontId="22" fillId="0" borderId="0" xfId="10" applyFont="1" applyFill="1" applyAlignment="1">
      <alignment horizontal="center" vertical="center"/>
    </xf>
    <xf numFmtId="49" fontId="22" fillId="0" borderId="0" xfId="10" applyNumberFormat="1" applyFont="1" applyFill="1" applyBorder="1" applyAlignment="1" applyProtection="1">
      <alignment horizontal="center" vertical="center"/>
    </xf>
    <xf numFmtId="0" fontId="2" fillId="0" borderId="0" xfId="10" applyNumberFormat="1" applyFont="1" applyFill="1" applyBorder="1" applyAlignment="1" applyProtection="1">
      <alignment vertical="center"/>
    </xf>
    <xf numFmtId="0" fontId="22" fillId="11" borderId="57" xfId="10" applyNumberFormat="1" applyFont="1" applyFill="1" applyBorder="1" applyAlignment="1">
      <alignment horizontal="center" vertical="center"/>
    </xf>
    <xf numFmtId="0" fontId="22" fillId="11" borderId="57" xfId="10" applyNumberFormat="1" applyFont="1" applyFill="1" applyBorder="1" applyAlignment="1">
      <alignment horizontal="center" vertical="center" wrapText="1"/>
    </xf>
    <xf numFmtId="0" fontId="23" fillId="11" borderId="57" xfId="10" applyNumberFormat="1" applyFont="1" applyFill="1" applyBorder="1" applyAlignment="1">
      <alignment horizontal="left" vertical="center" wrapText="1"/>
    </xf>
    <xf numFmtId="49" fontId="22" fillId="11" borderId="57" xfId="10" applyNumberFormat="1" applyFont="1" applyFill="1" applyBorder="1" applyAlignment="1">
      <alignment horizontal="center" vertical="center" wrapText="1"/>
    </xf>
    <xf numFmtId="49" fontId="32" fillId="21" borderId="57" xfId="8" applyNumberFormat="1" applyFont="1" applyFill="1" applyBorder="1" applyAlignment="1">
      <alignment horizontal="center" vertical="center"/>
    </xf>
    <xf numFmtId="49" fontId="32" fillId="21" borderId="13" xfId="8" applyNumberFormat="1" applyFont="1" applyFill="1" applyBorder="1" applyAlignment="1">
      <alignment horizontal="center" vertical="center"/>
    </xf>
    <xf numFmtId="49" fontId="32" fillId="21" borderId="58" xfId="8" applyNumberFormat="1" applyFont="1" applyFill="1" applyBorder="1" applyAlignment="1">
      <alignment horizontal="center" vertical="center"/>
    </xf>
    <xf numFmtId="49" fontId="32" fillId="16" borderId="57" xfId="10" applyNumberFormat="1" applyFont="1" applyFill="1" applyBorder="1" applyAlignment="1">
      <alignment horizontal="center" vertical="center"/>
    </xf>
    <xf numFmtId="49" fontId="32" fillId="16" borderId="59" xfId="10" applyNumberFormat="1" applyFont="1" applyFill="1" applyBorder="1" applyAlignment="1">
      <alignment horizontal="center" vertical="center"/>
    </xf>
    <xf numFmtId="0" fontId="2" fillId="0" borderId="0" xfId="10" applyFill="1" applyAlignment="1">
      <alignment horizontal="center" vertical="center"/>
    </xf>
    <xf numFmtId="49" fontId="32" fillId="4" borderId="57" xfId="10" applyNumberFormat="1" applyFont="1" applyFill="1" applyBorder="1" applyAlignment="1">
      <alignment horizontal="center" vertical="center"/>
    </xf>
    <xf numFmtId="49" fontId="56" fillId="4" borderId="57" xfId="10" applyNumberFormat="1" applyFont="1" applyFill="1" applyBorder="1" applyAlignment="1">
      <alignment horizontal="center" vertical="center"/>
    </xf>
    <xf numFmtId="49" fontId="32" fillId="4" borderId="59" xfId="10" applyNumberFormat="1" applyFont="1" applyFill="1" applyBorder="1" applyAlignment="1">
      <alignment horizontal="center" vertical="center"/>
    </xf>
    <xf numFmtId="49" fontId="32" fillId="4" borderId="60" xfId="10" applyNumberFormat="1" applyFont="1" applyFill="1" applyBorder="1" applyAlignment="1">
      <alignment horizontal="center" vertical="center"/>
    </xf>
    <xf numFmtId="0" fontId="57" fillId="0" borderId="0" xfId="0" applyFont="1">
      <alignment vertical="center"/>
    </xf>
    <xf numFmtId="0" fontId="58" fillId="0" borderId="0" xfId="0" applyFont="1">
      <alignment vertical="center"/>
    </xf>
    <xf numFmtId="0" fontId="58" fillId="0" borderId="0" xfId="0" applyFont="1" applyBorder="1" applyAlignment="1">
      <alignment vertical="center" wrapText="1"/>
    </xf>
    <xf numFmtId="0" fontId="59" fillId="0" borderId="0" xfId="0" applyFont="1" applyAlignment="1">
      <alignment vertical="center"/>
    </xf>
    <xf numFmtId="0" fontId="22" fillId="0" borderId="61" xfId="19" applyNumberFormat="1" applyFont="1" applyFill="1" applyBorder="1" applyAlignment="1">
      <alignment horizontal="center" vertical="center"/>
    </xf>
    <xf numFmtId="0" fontId="36" fillId="0" borderId="61" xfId="19" applyNumberFormat="1" applyFont="1" applyFill="1" applyBorder="1" applyAlignment="1">
      <alignment horizontal="center" vertical="center"/>
    </xf>
    <xf numFmtId="0" fontId="22" fillId="0" borderId="61" xfId="10" applyFont="1" applyFill="1" applyBorder="1" applyAlignment="1">
      <alignment horizontal="center" vertical="center"/>
    </xf>
    <xf numFmtId="0" fontId="22" fillId="12" borderId="61" xfId="10" applyFont="1" applyFill="1" applyBorder="1" applyAlignment="1">
      <alignment horizontal="center" vertical="center"/>
    </xf>
    <xf numFmtId="0" fontId="22" fillId="12" borderId="61" xfId="19" applyNumberFormat="1" applyFont="1" applyFill="1" applyBorder="1" applyAlignment="1">
      <alignment horizontal="center" vertical="center"/>
    </xf>
    <xf numFmtId="0" fontId="22" fillId="12" borderId="61" xfId="17" applyFont="1" applyFill="1" applyBorder="1">
      <alignment vertical="center"/>
    </xf>
    <xf numFmtId="0" fontId="2" fillId="12" borderId="61" xfId="10" applyFont="1" applyFill="1" applyBorder="1" applyAlignment="1">
      <alignment horizontal="center" vertical="center"/>
    </xf>
    <xf numFmtId="0" fontId="22" fillId="42" borderId="61" xfId="19" applyNumberFormat="1" applyFont="1" applyFill="1" applyBorder="1" applyAlignment="1">
      <alignment horizontal="center" vertical="center"/>
    </xf>
    <xf numFmtId="0" fontId="22" fillId="23" borderId="61" xfId="19" applyFont="1" applyFill="1" applyBorder="1" applyAlignment="1">
      <alignment horizontal="center" vertical="center"/>
    </xf>
    <xf numFmtId="0" fontId="22" fillId="23" borderId="61" xfId="19" applyNumberFormat="1" applyFont="1" applyFill="1" applyBorder="1" applyAlignment="1">
      <alignment horizontal="center" vertical="center"/>
    </xf>
    <xf numFmtId="0" fontId="22" fillId="23" borderId="61" xfId="17" applyFont="1" applyFill="1" applyBorder="1">
      <alignment vertical="center"/>
    </xf>
    <xf numFmtId="0" fontId="24" fillId="3" borderId="61" xfId="19" applyFont="1" applyFill="1" applyBorder="1" applyAlignment="1">
      <alignment horizontal="center" vertical="center"/>
    </xf>
    <xf numFmtId="0" fontId="24" fillId="3" borderId="61" xfId="19" applyNumberFormat="1" applyFont="1" applyFill="1" applyBorder="1" applyAlignment="1">
      <alignment horizontal="center" vertical="center"/>
    </xf>
    <xf numFmtId="0" fontId="22" fillId="9" borderId="61" xfId="19" applyNumberFormat="1" applyFont="1" applyFill="1" applyBorder="1" applyAlignment="1">
      <alignment horizontal="center" vertical="center"/>
    </xf>
    <xf numFmtId="0" fontId="24" fillId="9" borderId="61" xfId="17" applyFont="1" applyFill="1" applyBorder="1">
      <alignment vertical="center"/>
    </xf>
    <xf numFmtId="0" fontId="22" fillId="9" borderId="61" xfId="17" applyFont="1" applyFill="1" applyBorder="1">
      <alignment vertical="center"/>
    </xf>
    <xf numFmtId="0" fontId="24" fillId="3" borderId="61" xfId="10" applyFont="1" applyFill="1" applyBorder="1" applyAlignment="1">
      <alignment horizontal="center" vertical="center"/>
    </xf>
    <xf numFmtId="0" fontId="22" fillId="9" borderId="61" xfId="10" applyFont="1" applyFill="1" applyBorder="1" applyAlignment="1">
      <alignment horizontal="center" vertical="center"/>
    </xf>
    <xf numFmtId="0" fontId="2" fillId="9" borderId="61" xfId="10" applyFont="1" applyFill="1" applyBorder="1" applyAlignment="1">
      <alignment horizontal="center" vertical="center"/>
    </xf>
    <xf numFmtId="0" fontId="22" fillId="14" borderId="61" xfId="19" applyNumberFormat="1" applyFont="1" applyFill="1" applyBorder="1" applyAlignment="1">
      <alignment horizontal="center" vertical="center"/>
    </xf>
    <xf numFmtId="0" fontId="36" fillId="14" borderId="61" xfId="19" applyNumberFormat="1" applyFont="1" applyFill="1" applyBorder="1" applyAlignment="1">
      <alignment horizontal="center" vertical="center"/>
    </xf>
    <xf numFmtId="0" fontId="22" fillId="14" borderId="61" xfId="10" applyFont="1" applyFill="1" applyBorder="1" applyAlignment="1">
      <alignment horizontal="center" vertical="center"/>
    </xf>
    <xf numFmtId="0" fontId="23" fillId="14" borderId="61" xfId="10" applyFont="1" applyFill="1" applyBorder="1" applyAlignment="1">
      <alignment horizontal="center" vertical="center"/>
    </xf>
    <xf numFmtId="0" fontId="23" fillId="14" borderId="61" xfId="17" applyFont="1" applyFill="1" applyBorder="1">
      <alignment vertical="center"/>
    </xf>
    <xf numFmtId="0" fontId="22" fillId="14" borderId="61" xfId="17" applyFont="1" applyFill="1" applyBorder="1">
      <alignment vertical="center"/>
    </xf>
    <xf numFmtId="0" fontId="2" fillId="14" borderId="61" xfId="10" applyFont="1" applyFill="1" applyBorder="1" applyAlignment="1">
      <alignment horizontal="center" vertical="center"/>
    </xf>
    <xf numFmtId="0" fontId="22" fillId="28" borderId="61" xfId="19" applyNumberFormat="1" applyFont="1" applyFill="1" applyBorder="1" applyAlignment="1">
      <alignment horizontal="center" vertical="center"/>
    </xf>
    <xf numFmtId="0" fontId="36" fillId="28" borderId="61" xfId="19" applyNumberFormat="1" applyFont="1" applyFill="1" applyBorder="1" applyAlignment="1">
      <alignment horizontal="center" vertical="center"/>
    </xf>
    <xf numFmtId="0" fontId="22" fillId="28" borderId="61" xfId="10" applyFont="1" applyFill="1" applyBorder="1" applyAlignment="1">
      <alignment horizontal="center" vertical="center"/>
    </xf>
    <xf numFmtId="0" fontId="23" fillId="28" borderId="61" xfId="10" applyFont="1" applyFill="1" applyBorder="1" applyAlignment="1">
      <alignment horizontal="center" vertical="center"/>
    </xf>
    <xf numFmtId="0" fontId="23" fillId="28" borderId="61" xfId="17" applyFont="1" applyFill="1" applyBorder="1">
      <alignment vertical="center"/>
    </xf>
    <xf numFmtId="0" fontId="22" fillId="28" borderId="61" xfId="17" applyFont="1" applyFill="1" applyBorder="1">
      <alignment vertical="center"/>
    </xf>
    <xf numFmtId="0" fontId="2" fillId="28" borderId="61" xfId="10" applyFont="1" applyFill="1" applyBorder="1" applyAlignment="1">
      <alignment horizontal="center" vertical="center"/>
    </xf>
    <xf numFmtId="0" fontId="24" fillId="23" borderId="61" xfId="17" applyFont="1" applyFill="1" applyBorder="1">
      <alignment vertical="center"/>
    </xf>
    <xf numFmtId="0" fontId="2" fillId="23" borderId="61" xfId="10" applyFont="1" applyFill="1" applyBorder="1" applyAlignment="1">
      <alignment horizontal="center" vertical="center"/>
    </xf>
    <xf numFmtId="0" fontId="24" fillId="12" borderId="61" xfId="17" applyFont="1" applyFill="1" applyBorder="1">
      <alignment vertical="center"/>
    </xf>
    <xf numFmtId="0" fontId="22" fillId="3" borderId="61" xfId="19" applyNumberFormat="1" applyFont="1" applyFill="1" applyBorder="1" applyAlignment="1">
      <alignment horizontal="center" vertical="center"/>
    </xf>
    <xf numFmtId="0" fontId="22" fillId="3" borderId="61" xfId="10" applyFont="1" applyFill="1" applyBorder="1" applyAlignment="1">
      <alignment horizontal="center" vertical="center"/>
    </xf>
    <xf numFmtId="0" fontId="22" fillId="3" borderId="62" xfId="19" applyNumberFormat="1" applyFont="1" applyFill="1" applyBorder="1" applyAlignment="1">
      <alignment horizontal="center" vertical="center"/>
    </xf>
    <xf numFmtId="0" fontId="22" fillId="0" borderId="61" xfId="19" applyNumberFormat="1" applyFont="1" applyFill="1" applyBorder="1" applyAlignment="1">
      <alignment horizontal="right" vertical="center"/>
    </xf>
    <xf numFmtId="0" fontId="22" fillId="0" borderId="61" xfId="17" applyFont="1" applyFill="1" applyBorder="1">
      <alignment vertical="center"/>
    </xf>
    <xf numFmtId="49" fontId="22" fillId="3" borderId="61" xfId="19" applyNumberFormat="1" applyFont="1" applyFill="1" applyBorder="1" applyAlignment="1">
      <alignment horizontal="center" vertical="center"/>
    </xf>
    <xf numFmtId="0" fontId="22" fillId="22" borderId="62" xfId="19" applyNumberFormat="1" applyFont="1" applyFill="1" applyBorder="1" applyAlignment="1">
      <alignment horizontal="center" vertical="center"/>
    </xf>
    <xf numFmtId="0" fontId="24" fillId="0" borderId="61" xfId="17" applyFont="1" applyFill="1" applyBorder="1">
      <alignment vertical="center"/>
    </xf>
    <xf numFmtId="49" fontId="22" fillId="17" borderId="61" xfId="19" applyNumberFormat="1" applyFont="1" applyFill="1" applyBorder="1" applyAlignment="1">
      <alignment horizontal="center" vertical="center"/>
    </xf>
    <xf numFmtId="0" fontId="22" fillId="20" borderId="61" xfId="19" applyNumberFormat="1" applyFont="1" applyFill="1" applyBorder="1" applyAlignment="1">
      <alignment horizontal="center" vertical="center"/>
    </xf>
    <xf numFmtId="0" fontId="22" fillId="23" borderId="61" xfId="10" applyFont="1" applyFill="1" applyBorder="1" applyAlignment="1">
      <alignment horizontal="center" vertical="center"/>
    </xf>
    <xf numFmtId="0" fontId="22" fillId="0" borderId="62" xfId="19" applyNumberFormat="1" applyFont="1" applyFill="1" applyBorder="1" applyAlignment="1">
      <alignment horizontal="center" vertical="center"/>
    </xf>
    <xf numFmtId="0" fontId="22" fillId="23" borderId="61" xfId="10" applyFont="1" applyFill="1" applyBorder="1" applyAlignment="1">
      <alignment horizontal="right" vertical="center"/>
    </xf>
    <xf numFmtId="0" fontId="22" fillId="0" borderId="61" xfId="17" applyFont="1" applyFill="1" applyBorder="1" applyAlignment="1">
      <alignment horizontal="center" vertical="center"/>
    </xf>
    <xf numFmtId="0" fontId="23" fillId="0" borderId="61" xfId="17" applyFont="1" applyFill="1" applyBorder="1" applyAlignment="1">
      <alignment horizontal="center" vertical="center"/>
    </xf>
    <xf numFmtId="0" fontId="22" fillId="0" borderId="61" xfId="10" applyFont="1" applyFill="1" applyBorder="1" applyAlignment="1">
      <alignment horizontal="right" vertical="center"/>
    </xf>
    <xf numFmtId="0" fontId="22" fillId="26" borderId="61" xfId="10" applyFont="1" applyFill="1" applyBorder="1" applyAlignment="1">
      <alignment horizontal="center" vertical="center"/>
    </xf>
    <xf numFmtId="0" fontId="22" fillId="17" borderId="61" xfId="10" applyFont="1" applyFill="1" applyBorder="1" applyAlignment="1">
      <alignment horizontal="center" vertical="center"/>
    </xf>
    <xf numFmtId="0" fontId="22" fillId="0" borderId="61" xfId="10" applyFont="1" applyFill="1" applyBorder="1" applyAlignment="1">
      <alignment vertical="center"/>
    </xf>
    <xf numFmtId="0" fontId="22" fillId="22" borderId="61" xfId="19" applyNumberFormat="1" applyFont="1" applyFill="1" applyBorder="1" applyAlignment="1">
      <alignment horizontal="center" vertical="center"/>
    </xf>
    <xf numFmtId="0" fontId="24" fillId="0" borderId="61" xfId="10" applyFont="1" applyFill="1" applyBorder="1" applyAlignment="1">
      <alignment horizontal="right" vertical="center"/>
    </xf>
    <xf numFmtId="0" fontId="22" fillId="20" borderId="61" xfId="10" applyFont="1" applyFill="1" applyBorder="1" applyAlignment="1">
      <alignment horizontal="center" vertical="center"/>
    </xf>
    <xf numFmtId="0" fontId="24" fillId="3" borderId="61" xfId="10" applyFont="1" applyFill="1" applyBorder="1" applyAlignment="1">
      <alignment vertical="center"/>
    </xf>
    <xf numFmtId="0" fontId="22" fillId="31" borderId="61" xfId="10" applyFont="1" applyFill="1" applyBorder="1" applyAlignment="1">
      <alignment horizontal="center" vertical="center"/>
    </xf>
    <xf numFmtId="0" fontId="24" fillId="12" borderId="61" xfId="10" applyFont="1" applyFill="1" applyBorder="1" applyAlignment="1">
      <alignment horizontal="center" vertical="center"/>
    </xf>
    <xf numFmtId="0" fontId="24" fillId="12" borderId="61" xfId="19" applyNumberFormat="1" applyFont="1" applyFill="1" applyBorder="1" applyAlignment="1">
      <alignment horizontal="center" vertical="center"/>
    </xf>
    <xf numFmtId="0" fontId="24" fillId="12" borderId="61" xfId="10" applyFont="1" applyFill="1" applyBorder="1" applyAlignment="1">
      <alignment vertical="center"/>
    </xf>
    <xf numFmtId="0" fontId="24" fillId="12" borderId="61" xfId="10" applyFont="1" applyFill="1" applyBorder="1" applyAlignment="1">
      <alignment horizontal="right" vertical="center"/>
    </xf>
    <xf numFmtId="0" fontId="24" fillId="12" borderId="61" xfId="17" applyFont="1" applyFill="1" applyBorder="1" applyAlignment="1">
      <alignment horizontal="center" vertical="center"/>
    </xf>
    <xf numFmtId="0" fontId="22" fillId="12" borderId="61" xfId="10" applyFont="1" applyFill="1" applyBorder="1" applyAlignment="1">
      <alignment vertical="center"/>
    </xf>
    <xf numFmtId="0" fontId="22" fillId="12" borderId="61" xfId="17" applyFont="1" applyFill="1" applyBorder="1" applyAlignment="1">
      <alignment horizontal="center" vertical="center"/>
    </xf>
    <xf numFmtId="0" fontId="24" fillId="33" borderId="61" xfId="19" applyNumberFormat="1" applyFont="1" applyFill="1" applyBorder="1" applyAlignment="1">
      <alignment horizontal="center" vertical="center"/>
    </xf>
    <xf numFmtId="0" fontId="22" fillId="12" borderId="61" xfId="10" applyFont="1" applyFill="1" applyBorder="1" applyAlignment="1">
      <alignment horizontal="right" vertical="center"/>
    </xf>
    <xf numFmtId="49" fontId="22" fillId="12" borderId="61" xfId="19" applyNumberFormat="1" applyFont="1" applyFill="1" applyBorder="1" applyAlignment="1">
      <alignment horizontal="center" vertical="center"/>
    </xf>
    <xf numFmtId="0" fontId="22" fillId="18" borderId="61" xfId="10" applyFont="1" applyFill="1" applyBorder="1" applyAlignment="1">
      <alignment horizontal="center" vertical="center"/>
    </xf>
    <xf numFmtId="0" fontId="24" fillId="18" borderId="61" xfId="10" applyFont="1" applyFill="1" applyBorder="1" applyAlignment="1">
      <alignment horizontal="center" vertical="center"/>
    </xf>
    <xf numFmtId="0" fontId="24" fillId="18" borderId="61" xfId="19" applyNumberFormat="1" applyFont="1" applyFill="1" applyBorder="1" applyAlignment="1">
      <alignment horizontal="center" vertical="center"/>
    </xf>
    <xf numFmtId="0" fontId="24" fillId="18" borderId="61" xfId="10" applyFont="1" applyFill="1" applyBorder="1" applyAlignment="1">
      <alignment vertical="center"/>
    </xf>
    <xf numFmtId="0" fontId="24" fillId="18" borderId="61" xfId="17" applyFont="1" applyFill="1" applyBorder="1">
      <alignment vertical="center"/>
    </xf>
    <xf numFmtId="0" fontId="24" fillId="18" borderId="61" xfId="10" applyFont="1" applyFill="1" applyBorder="1" applyAlignment="1">
      <alignment horizontal="right" vertical="center"/>
    </xf>
    <xf numFmtId="0" fontId="24" fillId="18" borderId="61" xfId="17" applyFont="1" applyFill="1" applyBorder="1" applyAlignment="1">
      <alignment horizontal="center" vertical="center"/>
    </xf>
    <xf numFmtId="0" fontId="22" fillId="18" borderId="61" xfId="19" applyNumberFormat="1" applyFont="1" applyFill="1" applyBorder="1" applyAlignment="1">
      <alignment horizontal="center" vertical="center"/>
    </xf>
    <xf numFmtId="0" fontId="22" fillId="18" borderId="61" xfId="10" applyFont="1" applyFill="1" applyBorder="1" applyAlignment="1">
      <alignment vertical="center"/>
    </xf>
    <xf numFmtId="0" fontId="22" fillId="18" borderId="61" xfId="17" applyFont="1" applyFill="1" applyBorder="1" applyAlignment="1">
      <alignment horizontal="center" vertical="center"/>
    </xf>
    <xf numFmtId="0" fontId="22" fillId="18" borderId="61" xfId="17" applyFont="1" applyFill="1" applyBorder="1">
      <alignment vertical="center"/>
    </xf>
    <xf numFmtId="0" fontId="22" fillId="18" borderId="61" xfId="10" applyFont="1" applyFill="1" applyBorder="1" applyAlignment="1">
      <alignment horizontal="right" vertical="center"/>
    </xf>
    <xf numFmtId="49" fontId="22" fillId="18" borderId="61" xfId="19" applyNumberFormat="1" applyFont="1" applyFill="1" applyBorder="1" applyAlignment="1">
      <alignment horizontal="center" vertical="center"/>
    </xf>
    <xf numFmtId="49" fontId="22" fillId="31" borderId="61" xfId="9" applyNumberFormat="1" applyFont="1" applyFill="1" applyBorder="1" applyAlignment="1">
      <alignment horizontal="center" vertical="center"/>
    </xf>
    <xf numFmtId="49" fontId="22" fillId="29" borderId="61" xfId="9" applyNumberFormat="1" applyFont="1" applyFill="1" applyBorder="1" applyAlignment="1">
      <alignment horizontal="center" vertical="center"/>
    </xf>
    <xf numFmtId="49" fontId="22" fillId="17" borderId="61" xfId="9" applyNumberFormat="1" applyFont="1" applyFill="1" applyBorder="1" applyAlignment="1">
      <alignment horizontal="center" vertical="center"/>
    </xf>
    <xf numFmtId="0" fontId="22" fillId="31" borderId="61" xfId="9" applyFont="1" applyFill="1" applyBorder="1" applyAlignment="1">
      <alignment horizontal="center" vertical="center"/>
    </xf>
    <xf numFmtId="0" fontId="22" fillId="17" borderId="61" xfId="9" applyFont="1" applyFill="1" applyBorder="1" applyAlignment="1">
      <alignment horizontal="center" vertical="center"/>
    </xf>
    <xf numFmtId="49" fontId="32" fillId="4" borderId="64" xfId="10" applyNumberFormat="1" applyFont="1" applyFill="1" applyBorder="1" applyAlignment="1">
      <alignment horizontal="center" vertical="center"/>
    </xf>
    <xf numFmtId="49" fontId="32" fillId="4" borderId="63" xfId="10" applyNumberFormat="1" applyFont="1" applyFill="1" applyBorder="1" applyAlignment="1">
      <alignment horizontal="center" vertical="center"/>
    </xf>
    <xf numFmtId="0" fontId="22" fillId="6" borderId="61" xfId="9" applyFont="1" applyBorder="1" applyAlignment="1">
      <alignment horizontal="center" vertical="center"/>
    </xf>
    <xf numFmtId="0" fontId="24" fillId="31" borderId="61" xfId="9" applyFont="1" applyFill="1" applyBorder="1" applyAlignment="1">
      <alignment horizontal="center" vertical="center"/>
    </xf>
    <xf numFmtId="49" fontId="22" fillId="25" borderId="61" xfId="9" applyNumberFormat="1" applyFont="1" applyFill="1" applyBorder="1" applyAlignment="1">
      <alignment horizontal="center" vertical="center"/>
    </xf>
    <xf numFmtId="0" fontId="22" fillId="25" borderId="61" xfId="9" applyFont="1" applyFill="1" applyBorder="1" applyAlignment="1">
      <alignment horizontal="center" vertical="center"/>
    </xf>
    <xf numFmtId="0" fontId="24" fillId="25" borderId="61" xfId="9" applyFont="1" applyFill="1" applyBorder="1" applyAlignment="1">
      <alignment horizontal="center" vertical="center"/>
    </xf>
    <xf numFmtId="0" fontId="22" fillId="25" borderId="61" xfId="17" applyFont="1" applyFill="1" applyBorder="1" applyAlignment="1">
      <alignment horizontal="center" vertical="center"/>
    </xf>
    <xf numFmtId="0" fontId="22" fillId="29" borderId="61" xfId="9" applyFont="1" applyFill="1" applyBorder="1" applyAlignment="1">
      <alignment horizontal="center" vertical="center"/>
    </xf>
    <xf numFmtId="0" fontId="24" fillId="29" borderId="61" xfId="9" applyFont="1" applyFill="1" applyBorder="1" applyAlignment="1">
      <alignment horizontal="center" vertical="center"/>
    </xf>
    <xf numFmtId="0" fontId="22" fillId="17" borderId="61" xfId="17" applyFont="1" applyFill="1" applyBorder="1" applyAlignment="1">
      <alignment horizontal="center" vertical="center"/>
    </xf>
    <xf numFmtId="0" fontId="24" fillId="17" borderId="61" xfId="17" applyFont="1" applyFill="1" applyBorder="1" applyAlignment="1">
      <alignment horizontal="center" vertical="center"/>
    </xf>
    <xf numFmtId="0" fontId="22" fillId="9" borderId="61" xfId="12" applyFont="1" applyFill="1" applyBorder="1">
      <alignment vertical="center"/>
    </xf>
    <xf numFmtId="49" fontId="22" fillId="12" borderId="61" xfId="9" applyNumberFormat="1" applyFont="1" applyFill="1" applyBorder="1" applyAlignment="1">
      <alignment horizontal="center" vertical="center"/>
    </xf>
    <xf numFmtId="0" fontId="22" fillId="12" borderId="61" xfId="9" applyFont="1" applyFill="1" applyBorder="1" applyAlignment="1">
      <alignment horizontal="center" vertical="center"/>
    </xf>
    <xf numFmtId="49" fontId="22" fillId="11" borderId="13" xfId="10" applyNumberFormat="1" applyFont="1" applyFill="1" applyBorder="1" applyAlignment="1">
      <alignment horizontal="left" vertical="center" wrapText="1"/>
    </xf>
    <xf numFmtId="0" fontId="22" fillId="5" borderId="61" xfId="20" applyFont="1" applyFill="1" applyBorder="1" applyAlignment="1">
      <alignment horizontal="center" vertical="center"/>
    </xf>
    <xf numFmtId="0" fontId="22" fillId="5" borderId="61" xfId="20" applyNumberFormat="1" applyFont="1" applyFill="1" applyBorder="1" applyAlignment="1">
      <alignment horizontal="center" vertical="center"/>
    </xf>
    <xf numFmtId="0" fontId="22" fillId="14" borderId="61" xfId="12" applyFont="1" applyFill="1" applyBorder="1" applyAlignment="1">
      <alignment horizontal="center" vertical="center"/>
    </xf>
    <xf numFmtId="0" fontId="24" fillId="9" borderId="61" xfId="20" applyFont="1" applyFill="1" applyBorder="1" applyAlignment="1">
      <alignment horizontal="center" vertical="center"/>
    </xf>
    <xf numFmtId="0" fontId="0" fillId="0" borderId="63" xfId="0" applyFont="1" applyBorder="1" applyAlignment="1">
      <alignment vertical="center"/>
    </xf>
    <xf numFmtId="49" fontId="32" fillId="4" borderId="66" xfId="10" applyNumberFormat="1" applyFont="1" applyFill="1" applyBorder="1" applyAlignment="1">
      <alignment horizontal="center" vertical="center"/>
    </xf>
    <xf numFmtId="0" fontId="24" fillId="3" borderId="67" xfId="9" applyFont="1" applyFill="1" applyBorder="1" applyAlignment="1">
      <alignment horizontal="center" vertical="center"/>
    </xf>
    <xf numFmtId="0" fontId="22" fillId="12" borderId="67" xfId="9" applyFont="1" applyFill="1" applyBorder="1" applyAlignment="1">
      <alignment horizontal="center" vertical="center"/>
    </xf>
    <xf numFmtId="0" fontId="24" fillId="12" borderId="67" xfId="9" applyFont="1" applyFill="1" applyBorder="1" applyAlignment="1">
      <alignment horizontal="center" vertical="center"/>
    </xf>
    <xf numFmtId="0" fontId="22" fillId="18" borderId="67" xfId="9" applyFont="1" applyFill="1" applyBorder="1" applyAlignment="1">
      <alignment horizontal="center" vertical="center"/>
    </xf>
    <xf numFmtId="0" fontId="24" fillId="18" borderId="67" xfId="9" applyFont="1" applyFill="1" applyBorder="1" applyAlignment="1">
      <alignment horizontal="center" vertical="center"/>
    </xf>
    <xf numFmtId="0" fontId="22" fillId="11" borderId="67" xfId="10" applyNumberFormat="1" applyFont="1" applyFill="1" applyBorder="1" applyAlignment="1">
      <alignment horizontal="center" vertical="center"/>
    </xf>
    <xf numFmtId="0" fontId="22" fillId="11" borderId="67" xfId="10" applyNumberFormat="1" applyFont="1" applyFill="1" applyBorder="1" applyAlignment="1">
      <alignment horizontal="center" vertical="center" wrapText="1"/>
    </xf>
    <xf numFmtId="0" fontId="23" fillId="11" borderId="67" xfId="10" applyNumberFormat="1" applyFont="1" applyFill="1" applyBorder="1" applyAlignment="1">
      <alignment horizontal="left" vertical="center" wrapText="1"/>
    </xf>
    <xf numFmtId="49" fontId="22" fillId="11" borderId="67" xfId="10" applyNumberFormat="1" applyFont="1" applyFill="1" applyBorder="1" applyAlignment="1">
      <alignment horizontal="center" vertical="center" wrapText="1"/>
    </xf>
    <xf numFmtId="49" fontId="32" fillId="4" borderId="67" xfId="10" applyNumberFormat="1" applyFont="1" applyFill="1" applyBorder="1" applyAlignment="1">
      <alignment horizontal="center" vertical="center"/>
    </xf>
    <xf numFmtId="49" fontId="56" fillId="4" borderId="67" xfId="10" applyNumberFormat="1" applyFont="1" applyFill="1" applyBorder="1" applyAlignment="1">
      <alignment horizontal="center" vertical="center"/>
    </xf>
    <xf numFmtId="49" fontId="32" fillId="4" borderId="65" xfId="10" applyNumberFormat="1" applyFont="1" applyFill="1" applyBorder="1" applyAlignment="1">
      <alignment horizontal="center" vertical="center"/>
    </xf>
    <xf numFmtId="0" fontId="22" fillId="12" borderId="67" xfId="10" applyFont="1" applyFill="1" applyBorder="1" applyAlignment="1">
      <alignment horizontal="center" vertical="center"/>
    </xf>
    <xf numFmtId="49" fontId="22" fillId="0" borderId="67" xfId="9" applyNumberFormat="1" applyFont="1" applyFill="1" applyBorder="1" applyAlignment="1">
      <alignment horizontal="center" vertical="center"/>
    </xf>
    <xf numFmtId="0" fontId="22" fillId="12" borderId="67" xfId="19" applyNumberFormat="1" applyFont="1" applyFill="1" applyBorder="1" applyAlignment="1">
      <alignment horizontal="center" vertical="center"/>
    </xf>
    <xf numFmtId="0" fontId="24" fillId="3" borderId="67" xfId="19" applyNumberFormat="1" applyFont="1" applyFill="1" applyBorder="1" applyAlignment="1">
      <alignment horizontal="center" vertical="center"/>
    </xf>
    <xf numFmtId="0" fontId="24" fillId="9" borderId="67" xfId="17" applyFont="1" applyFill="1" applyBorder="1">
      <alignment vertical="center"/>
    </xf>
    <xf numFmtId="0" fontId="22" fillId="9" borderId="67" xfId="10" applyFont="1" applyFill="1" applyBorder="1" applyAlignment="1">
      <alignment horizontal="center" vertical="center"/>
    </xf>
    <xf numFmtId="0" fontId="24" fillId="12" borderId="67" xfId="17" applyFont="1" applyFill="1" applyBorder="1">
      <alignment vertical="center"/>
    </xf>
    <xf numFmtId="0" fontId="24" fillId="12" borderId="67" xfId="10" applyFont="1" applyFill="1" applyBorder="1" applyAlignment="1">
      <alignment horizontal="center" vertical="center"/>
    </xf>
    <xf numFmtId="0" fontId="24" fillId="12" borderId="67" xfId="19" applyNumberFormat="1" applyFont="1" applyFill="1" applyBorder="1" applyAlignment="1">
      <alignment horizontal="center" vertical="center"/>
    </xf>
    <xf numFmtId="0" fontId="24" fillId="12" borderId="67" xfId="10" applyFont="1" applyFill="1" applyBorder="1" applyAlignment="1">
      <alignment vertical="center"/>
    </xf>
    <xf numFmtId="0" fontId="24" fillId="9" borderId="67" xfId="10" applyFont="1" applyFill="1" applyBorder="1" applyAlignment="1">
      <alignment horizontal="right" vertical="center"/>
    </xf>
    <xf numFmtId="0" fontId="24" fillId="12" borderId="67" xfId="17" applyFont="1" applyFill="1" applyBorder="1" applyAlignment="1">
      <alignment horizontal="center" vertical="center"/>
    </xf>
    <xf numFmtId="0" fontId="22" fillId="12" borderId="67" xfId="10" applyFont="1" applyFill="1" applyBorder="1" applyAlignment="1">
      <alignment vertical="center"/>
    </xf>
    <xf numFmtId="0" fontId="24" fillId="12" borderId="67" xfId="10" applyFont="1" applyFill="1" applyBorder="1" applyAlignment="1">
      <alignment horizontal="right" vertical="center"/>
    </xf>
    <xf numFmtId="0" fontId="22" fillId="12" borderId="67" xfId="17" applyFont="1" applyFill="1" applyBorder="1" applyAlignment="1">
      <alignment horizontal="center" vertical="center"/>
    </xf>
    <xf numFmtId="0" fontId="22" fillId="18" borderId="67" xfId="10" applyFont="1" applyFill="1" applyBorder="1" applyAlignment="1">
      <alignment horizontal="center" vertical="center"/>
    </xf>
    <xf numFmtId="0" fontId="24" fillId="18" borderId="67" xfId="10" applyFont="1" applyFill="1" applyBorder="1" applyAlignment="1">
      <alignment horizontal="center" vertical="center"/>
    </xf>
    <xf numFmtId="0" fontId="24" fillId="18" borderId="67" xfId="19" applyNumberFormat="1" applyFont="1" applyFill="1" applyBorder="1" applyAlignment="1">
      <alignment horizontal="center" vertical="center"/>
    </xf>
    <xf numFmtId="0" fontId="24" fillId="18" borderId="67" xfId="10" applyFont="1" applyFill="1" applyBorder="1" applyAlignment="1">
      <alignment vertical="center"/>
    </xf>
    <xf numFmtId="0" fontId="24" fillId="18" borderId="67" xfId="17" applyFont="1" applyFill="1" applyBorder="1" applyAlignment="1">
      <alignment horizontal="center" vertical="center"/>
    </xf>
    <xf numFmtId="0" fontId="22" fillId="18" borderId="67" xfId="19" applyNumberFormat="1" applyFont="1" applyFill="1" applyBorder="1" applyAlignment="1">
      <alignment horizontal="center" vertical="center"/>
    </xf>
    <xf numFmtId="0" fontId="22" fillId="18" borderId="67" xfId="10" applyFont="1" applyFill="1" applyBorder="1" applyAlignment="1">
      <alignment vertical="center"/>
    </xf>
    <xf numFmtId="0" fontId="22" fillId="18" borderId="67" xfId="17" applyFont="1" applyFill="1" applyBorder="1" applyAlignment="1">
      <alignment horizontal="center" vertical="center"/>
    </xf>
    <xf numFmtId="0" fontId="26" fillId="18" borderId="67" xfId="10" applyFont="1" applyFill="1" applyBorder="1" applyAlignment="1">
      <alignment horizontal="center" vertical="center"/>
    </xf>
    <xf numFmtId="0" fontId="26" fillId="12" borderId="67" xfId="10" applyFont="1" applyFill="1" applyBorder="1" applyAlignment="1">
      <alignment horizontal="center" vertical="center"/>
    </xf>
    <xf numFmtId="0" fontId="24" fillId="9" borderId="67" xfId="10" applyFont="1" applyFill="1" applyBorder="1" applyAlignment="1">
      <alignment horizontal="center" vertical="center"/>
    </xf>
    <xf numFmtId="49" fontId="33" fillId="4" borderId="66" xfId="10" applyNumberFormat="1" applyFont="1" applyFill="1" applyBorder="1" applyAlignment="1">
      <alignment horizontal="center" vertical="center"/>
    </xf>
    <xf numFmtId="49" fontId="18" fillId="9" borderId="66" xfId="10" applyNumberFormat="1" applyFont="1" applyFill="1" applyBorder="1" applyAlignment="1">
      <alignment horizontal="left" vertical="center"/>
    </xf>
    <xf numFmtId="49" fontId="18" fillId="9" borderId="65" xfId="10" applyNumberFormat="1" applyFont="1" applyFill="1" applyBorder="1" applyAlignment="1">
      <alignment horizontal="left" vertical="center"/>
    </xf>
    <xf numFmtId="49" fontId="18" fillId="9" borderId="67" xfId="10" applyNumberFormat="1" applyFont="1" applyFill="1" applyBorder="1" applyAlignment="1">
      <alignment horizontal="center" vertical="center"/>
    </xf>
    <xf numFmtId="0" fontId="20" fillId="9" borderId="67" xfId="14" applyFont="1" applyFill="1" applyBorder="1" applyAlignment="1">
      <alignment horizontal="center" vertical="center"/>
    </xf>
    <xf numFmtId="178" fontId="20" fillId="9" borderId="67" xfId="14" applyNumberFormat="1" applyFont="1" applyFill="1" applyBorder="1" applyAlignment="1">
      <alignment horizontal="center" vertical="center"/>
    </xf>
    <xf numFmtId="178" fontId="20" fillId="10" borderId="67" xfId="14" applyNumberFormat="1" applyFont="1" applyFill="1" applyBorder="1" applyAlignment="1">
      <alignment horizontal="center" vertical="center"/>
    </xf>
    <xf numFmtId="49" fontId="33" fillId="4" borderId="67" xfId="9" applyNumberFormat="1" applyFont="1" applyFill="1" applyBorder="1" applyAlignment="1">
      <alignment horizontal="center" vertical="center"/>
    </xf>
    <xf numFmtId="0" fontId="33" fillId="4" borderId="67" xfId="13" applyFont="1" applyFill="1" applyBorder="1" applyAlignment="1">
      <alignment horizontal="center" vertical="center"/>
    </xf>
    <xf numFmtId="0" fontId="22" fillId="6" borderId="67" xfId="9" applyFont="1" applyBorder="1" applyAlignment="1">
      <alignment horizontal="center" vertical="center"/>
    </xf>
    <xf numFmtId="49" fontId="22" fillId="6" borderId="67" xfId="9" applyNumberFormat="1" applyFont="1" applyBorder="1" applyAlignment="1">
      <alignment horizontal="center" vertical="center"/>
    </xf>
    <xf numFmtId="179" fontId="20" fillId="44" borderId="67" xfId="14" applyNumberFormat="1" applyFont="1" applyFill="1" applyBorder="1">
      <alignment vertical="center"/>
    </xf>
    <xf numFmtId="179" fontId="20" fillId="9" borderId="67" xfId="14" applyNumberFormat="1" applyFont="1" applyFill="1" applyBorder="1">
      <alignment vertical="center"/>
    </xf>
    <xf numFmtId="179" fontId="20" fillId="27" borderId="67" xfId="14" applyNumberFormat="1" applyFont="1" applyFill="1" applyBorder="1">
      <alignment vertical="center"/>
    </xf>
    <xf numFmtId="176" fontId="20" fillId="44" borderId="67" xfId="14" applyNumberFormat="1" applyFont="1" applyFill="1" applyBorder="1">
      <alignment vertical="center"/>
    </xf>
    <xf numFmtId="176" fontId="20" fillId="45" borderId="67" xfId="14" applyNumberFormat="1" applyFont="1" applyFill="1" applyBorder="1">
      <alignment vertical="center"/>
    </xf>
    <xf numFmtId="176" fontId="20" fillId="0" borderId="67" xfId="14" applyNumberFormat="1" applyFont="1" applyFill="1" applyBorder="1">
      <alignment vertical="center"/>
    </xf>
    <xf numFmtId="176" fontId="21" fillId="0" borderId="67" xfId="14" applyNumberFormat="1" applyFont="1" applyFill="1" applyBorder="1">
      <alignment vertical="center"/>
    </xf>
    <xf numFmtId="176" fontId="21" fillId="8" borderId="67" xfId="14" applyNumberFormat="1" applyFont="1" applyFill="1" applyBorder="1">
      <alignment vertical="center"/>
    </xf>
    <xf numFmtId="176" fontId="21" fillId="12" borderId="67" xfId="14" applyNumberFormat="1" applyFont="1" applyFill="1" applyBorder="1">
      <alignment vertical="center"/>
    </xf>
    <xf numFmtId="0" fontId="18" fillId="0" borderId="67" xfId="13" applyFont="1" applyFill="1" applyBorder="1">
      <alignment vertical="center"/>
    </xf>
    <xf numFmtId="179" fontId="18" fillId="44" borderId="67" xfId="13" applyNumberFormat="1" applyFont="1" applyFill="1" applyBorder="1">
      <alignment vertical="center"/>
    </xf>
    <xf numFmtId="176" fontId="18" fillId="44" borderId="67" xfId="13" applyNumberFormat="1" applyFont="1" applyFill="1" applyBorder="1">
      <alignment vertical="center"/>
    </xf>
    <xf numFmtId="176" fontId="18" fillId="45" borderId="67" xfId="13" applyNumberFormat="1" applyFont="1" applyFill="1" applyBorder="1">
      <alignment vertical="center"/>
    </xf>
    <xf numFmtId="176" fontId="18" fillId="0" borderId="67" xfId="13" applyNumberFormat="1" applyFont="1" applyFill="1" applyBorder="1">
      <alignment vertical="center"/>
    </xf>
    <xf numFmtId="176" fontId="21" fillId="0" borderId="67" xfId="13" applyNumberFormat="1" applyFont="1" applyFill="1" applyBorder="1">
      <alignment vertical="center"/>
    </xf>
    <xf numFmtId="176" fontId="21" fillId="12" borderId="67" xfId="13" applyNumberFormat="1" applyFont="1" applyFill="1" applyBorder="1">
      <alignment vertical="center"/>
    </xf>
    <xf numFmtId="179" fontId="20" fillId="12" borderId="67" xfId="14" applyNumberFormat="1" applyFont="1" applyFill="1" applyBorder="1">
      <alignment vertical="center"/>
    </xf>
    <xf numFmtId="176" fontId="18" fillId="9" borderId="67" xfId="13" applyNumberFormat="1" applyFont="1" applyFill="1" applyBorder="1">
      <alignment vertical="center"/>
    </xf>
    <xf numFmtId="176" fontId="21" fillId="3" borderId="67" xfId="13" applyNumberFormat="1" applyFont="1" applyFill="1" applyBorder="1">
      <alignment vertical="center"/>
    </xf>
    <xf numFmtId="0" fontId="9" fillId="0" borderId="0" xfId="0" applyFont="1" applyAlignment="1">
      <alignment vertical="center" wrapText="1"/>
    </xf>
    <xf numFmtId="0" fontId="0" fillId="0" borderId="61" xfId="0" applyBorder="1">
      <alignment vertical="center"/>
    </xf>
    <xf numFmtId="0" fontId="13" fillId="9" borderId="61" xfId="0" applyFont="1" applyFill="1" applyBorder="1" applyAlignment="1">
      <alignment horizontal="center" vertical="center" wrapText="1"/>
    </xf>
    <xf numFmtId="0" fontId="38" fillId="33" borderId="61" xfId="0" applyFont="1" applyFill="1" applyBorder="1" applyAlignment="1">
      <alignment horizontal="center" vertical="center" wrapText="1"/>
    </xf>
    <xf numFmtId="0" fontId="38" fillId="9" borderId="61" xfId="0" applyFont="1" applyFill="1" applyBorder="1" applyAlignment="1">
      <alignment horizontal="center" vertical="center" wrapText="1"/>
    </xf>
    <xf numFmtId="0" fontId="12" fillId="0" borderId="61" xfId="0" applyFont="1" applyBorder="1" applyAlignment="1">
      <alignment vertical="center" wrapText="1"/>
    </xf>
    <xf numFmtId="0" fontId="15" fillId="33" borderId="61" xfId="0" applyFont="1" applyFill="1" applyBorder="1" applyAlignment="1">
      <alignment horizontal="center" vertical="center" wrapText="1"/>
    </xf>
    <xf numFmtId="0" fontId="60" fillId="33" borderId="61" xfId="0" applyFont="1" applyFill="1" applyBorder="1" applyAlignment="1">
      <alignment horizontal="center" vertical="center" wrapText="1"/>
    </xf>
    <xf numFmtId="0" fontId="60" fillId="15" borderId="61" xfId="0" applyFont="1" applyFill="1" applyBorder="1" applyAlignment="1">
      <alignment horizontal="center" vertical="center" wrapText="1"/>
    </xf>
    <xf numFmtId="0" fontId="0" fillId="0" borderId="63" xfId="0" applyBorder="1">
      <alignment vertical="center"/>
    </xf>
    <xf numFmtId="0" fontId="12" fillId="0" borderId="63" xfId="0" applyFont="1" applyBorder="1" applyAlignment="1">
      <alignment vertical="center" wrapText="1"/>
    </xf>
    <xf numFmtId="0" fontId="61" fillId="9" borderId="35" xfId="0" applyFont="1" applyFill="1" applyBorder="1" applyAlignment="1">
      <alignment horizontal="center" vertical="center" wrapText="1"/>
    </xf>
    <xf numFmtId="0" fontId="38" fillId="9" borderId="36" xfId="0" applyFont="1" applyFill="1" applyBorder="1" applyAlignment="1">
      <alignment horizontal="center" vertical="center" wrapText="1"/>
    </xf>
    <xf numFmtId="0" fontId="61" fillId="0" borderId="18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24" fillId="9" borderId="68" xfId="17" applyFont="1" applyFill="1" applyBorder="1">
      <alignment vertical="center"/>
    </xf>
    <xf numFmtId="0" fontId="24" fillId="9" borderId="68" xfId="10" applyFont="1" applyFill="1" applyBorder="1" applyAlignment="1">
      <alignment horizontal="right" vertical="center"/>
    </xf>
    <xf numFmtId="0" fontId="24" fillId="18" borderId="68" xfId="17" applyFont="1" applyFill="1" applyBorder="1">
      <alignment vertical="center"/>
    </xf>
    <xf numFmtId="0" fontId="24" fillId="18" borderId="68" xfId="10" applyFont="1" applyFill="1" applyBorder="1" applyAlignment="1">
      <alignment horizontal="right" vertical="center"/>
    </xf>
    <xf numFmtId="0" fontId="24" fillId="12" borderId="68" xfId="17" applyFont="1" applyFill="1" applyBorder="1">
      <alignment vertical="center"/>
    </xf>
    <xf numFmtId="0" fontId="24" fillId="12" borderId="68" xfId="10" applyFont="1" applyFill="1" applyBorder="1" applyAlignment="1">
      <alignment horizontal="right" vertical="center"/>
    </xf>
    <xf numFmtId="0" fontId="22" fillId="5" borderId="68" xfId="9" applyFont="1" applyFill="1" applyBorder="1" applyAlignment="1">
      <alignment horizontal="center" vertical="center"/>
    </xf>
    <xf numFmtId="49" fontId="22" fillId="0" borderId="68" xfId="9" applyNumberFormat="1" applyFont="1" applyFill="1" applyBorder="1" applyAlignment="1">
      <alignment horizontal="left" vertical="center"/>
    </xf>
    <xf numFmtId="0" fontId="22" fillId="29" borderId="68" xfId="9" applyFont="1" applyFill="1" applyBorder="1" applyAlignment="1">
      <alignment horizontal="center" vertical="center"/>
    </xf>
    <xf numFmtId="0" fontId="22" fillId="0" borderId="68" xfId="9" applyFont="1" applyFill="1" applyBorder="1" applyAlignment="1">
      <alignment horizontal="left" vertical="center"/>
    </xf>
    <xf numFmtId="2" fontId="22" fillId="0" borderId="68" xfId="9" applyNumberFormat="1" applyFont="1" applyFill="1" applyBorder="1" applyAlignment="1">
      <alignment horizontal="left" vertical="center"/>
    </xf>
    <xf numFmtId="0" fontId="22" fillId="43" borderId="68" xfId="9" applyFont="1" applyFill="1" applyBorder="1" applyAlignment="1">
      <alignment horizontal="center" vertical="center"/>
    </xf>
    <xf numFmtId="49" fontId="22" fillId="22" borderId="68" xfId="9" applyNumberFormat="1" applyFont="1" applyFill="1" applyBorder="1" applyAlignment="1">
      <alignment horizontal="left" vertical="center"/>
    </xf>
    <xf numFmtId="49" fontId="22" fillId="5" borderId="68" xfId="9" applyNumberFormat="1" applyFont="1" applyFill="1" applyBorder="1" applyAlignment="1">
      <alignment horizontal="left" vertical="center"/>
    </xf>
    <xf numFmtId="49" fontId="22" fillId="19" borderId="68" xfId="9" applyNumberFormat="1" applyFont="1" applyFill="1" applyBorder="1" applyAlignment="1">
      <alignment horizontal="left" vertical="center"/>
    </xf>
    <xf numFmtId="49" fontId="22" fillId="23" borderId="68" xfId="9" applyNumberFormat="1" applyFont="1" applyFill="1" applyBorder="1" applyAlignment="1">
      <alignment horizontal="left" vertical="center"/>
    </xf>
    <xf numFmtId="0" fontId="22" fillId="0" borderId="68" xfId="9" applyNumberFormat="1" applyFont="1" applyFill="1" applyBorder="1" applyAlignment="1">
      <alignment horizontal="center" vertical="center"/>
    </xf>
    <xf numFmtId="0" fontId="22" fillId="9" borderId="68" xfId="9" applyFont="1" applyFill="1" applyBorder="1" applyAlignment="1">
      <alignment horizontal="center" vertical="center"/>
    </xf>
    <xf numFmtId="0" fontId="22" fillId="22" borderId="68" xfId="9" applyFont="1" applyFill="1" applyBorder="1" applyAlignment="1">
      <alignment horizontal="center" vertical="center"/>
    </xf>
    <xf numFmtId="0" fontId="22" fillId="25" borderId="68" xfId="9" applyFont="1" applyFill="1" applyBorder="1" applyAlignment="1">
      <alignment horizontal="center" vertical="center"/>
    </xf>
    <xf numFmtId="0" fontId="22" fillId="23" borderId="68" xfId="9" applyFont="1" applyFill="1" applyBorder="1" applyAlignment="1">
      <alignment horizontal="center" vertical="center"/>
    </xf>
    <xf numFmtId="49" fontId="22" fillId="22" borderId="68" xfId="9" applyNumberFormat="1" applyFont="1" applyFill="1" applyBorder="1" applyAlignment="1">
      <alignment horizontal="center" vertical="center"/>
    </xf>
    <xf numFmtId="49" fontId="22" fillId="5" borderId="68" xfId="9" applyNumberFormat="1" applyFont="1" applyFill="1" applyBorder="1" applyAlignment="1">
      <alignment horizontal="center" vertical="center"/>
    </xf>
    <xf numFmtId="49" fontId="22" fillId="19" borderId="68" xfId="9" applyNumberFormat="1" applyFont="1" applyFill="1" applyBorder="1" applyAlignment="1">
      <alignment horizontal="center" vertical="center"/>
    </xf>
    <xf numFmtId="49" fontId="22" fillId="23" borderId="68" xfId="9" applyNumberFormat="1" applyFont="1" applyFill="1" applyBorder="1" applyAlignment="1">
      <alignment horizontal="center" vertical="center"/>
    </xf>
    <xf numFmtId="49" fontId="22" fillId="12" borderId="68" xfId="9" applyNumberFormat="1" applyFont="1" applyFill="1" applyBorder="1" applyAlignment="1">
      <alignment horizontal="center" vertical="center"/>
    </xf>
    <xf numFmtId="49" fontId="22" fillId="0" borderId="68" xfId="9" applyNumberFormat="1" applyFont="1" applyFill="1" applyBorder="1" applyAlignment="1">
      <alignment horizontal="center" vertical="center"/>
    </xf>
    <xf numFmtId="0" fontId="22" fillId="0" borderId="68" xfId="9" applyFont="1" applyFill="1" applyBorder="1" applyAlignment="1">
      <alignment horizontal="center" vertical="center"/>
    </xf>
    <xf numFmtId="49" fontId="24" fillId="9" borderId="68" xfId="9" applyNumberFormat="1" applyFont="1" applyFill="1" applyBorder="1" applyAlignment="1">
      <alignment horizontal="center" vertical="center"/>
    </xf>
    <xf numFmtId="49" fontId="24" fillId="3" borderId="68" xfId="9" applyNumberFormat="1" applyFont="1" applyFill="1" applyBorder="1" applyAlignment="1">
      <alignment horizontal="center" vertical="center"/>
    </xf>
    <xf numFmtId="49" fontId="22" fillId="9" borderId="68" xfId="9" applyNumberFormat="1" applyFont="1" applyFill="1" applyBorder="1" applyAlignment="1">
      <alignment horizontal="center" vertical="center"/>
    </xf>
    <xf numFmtId="49" fontId="22" fillId="3" borderId="68" xfId="9" applyNumberFormat="1" applyFont="1" applyFill="1" applyBorder="1" applyAlignment="1">
      <alignment horizontal="center" vertical="center"/>
    </xf>
    <xf numFmtId="1" fontId="22" fillId="0" borderId="68" xfId="9" applyNumberFormat="1" applyFont="1" applyFill="1" applyBorder="1" applyAlignment="1">
      <alignment horizontal="center" vertical="center"/>
    </xf>
    <xf numFmtId="49" fontId="22" fillId="29" borderId="68" xfId="9" applyNumberFormat="1" applyFont="1" applyFill="1" applyBorder="1" applyAlignment="1">
      <alignment horizontal="center" vertical="center"/>
    </xf>
    <xf numFmtId="1" fontId="22" fillId="29" borderId="68" xfId="9" applyNumberFormat="1" applyFont="1" applyFill="1" applyBorder="1" applyAlignment="1">
      <alignment horizontal="center" vertical="center"/>
    </xf>
    <xf numFmtId="0" fontId="22" fillId="22" borderId="68" xfId="9" applyNumberFormat="1" applyFont="1" applyFill="1" applyBorder="1" applyAlignment="1">
      <alignment horizontal="center" vertical="center"/>
    </xf>
    <xf numFmtId="0" fontId="22" fillId="5" borderId="68" xfId="9" applyNumberFormat="1" applyFont="1" applyFill="1" applyBorder="1" applyAlignment="1">
      <alignment horizontal="center" vertical="center"/>
    </xf>
    <xf numFmtId="0" fontId="22" fillId="19" borderId="68" xfId="9" applyNumberFormat="1" applyFont="1" applyFill="1" applyBorder="1" applyAlignment="1">
      <alignment horizontal="center" vertical="center"/>
    </xf>
    <xf numFmtId="0" fontId="22" fillId="23" borderId="68" xfId="9" applyNumberFormat="1" applyFont="1" applyFill="1" applyBorder="1" applyAlignment="1">
      <alignment horizontal="center" vertical="center"/>
    </xf>
    <xf numFmtId="0" fontId="40" fillId="0" borderId="63" xfId="0" applyFont="1" applyBorder="1">
      <alignment vertical="center"/>
    </xf>
    <xf numFmtId="0" fontId="13" fillId="0" borderId="63" xfId="0" applyFont="1" applyBorder="1" applyAlignment="1">
      <alignment vertical="center" wrapText="1"/>
    </xf>
    <xf numFmtId="0" fontId="40" fillId="0" borderId="67" xfId="0" applyFont="1" applyBorder="1">
      <alignment vertical="center"/>
    </xf>
    <xf numFmtId="0" fontId="13" fillId="0" borderId="67" xfId="0" applyFont="1" applyBorder="1" applyAlignment="1">
      <alignment vertical="center" wrapText="1"/>
    </xf>
    <xf numFmtId="0" fontId="13" fillId="46" borderId="67" xfId="0" applyFont="1" applyFill="1" applyBorder="1" applyAlignment="1">
      <alignment horizontal="center" vertical="center" wrapText="1"/>
    </xf>
    <xf numFmtId="0" fontId="11" fillId="9" borderId="61" xfId="0" applyFont="1" applyFill="1" applyBorder="1" applyAlignment="1">
      <alignment horizontal="center" vertical="center" wrapText="1"/>
    </xf>
    <xf numFmtId="0" fontId="62" fillId="9" borderId="61" xfId="0" applyFont="1" applyFill="1" applyBorder="1" applyAlignment="1">
      <alignment horizontal="center" vertical="center" wrapText="1"/>
    </xf>
    <xf numFmtId="0" fontId="11" fillId="33" borderId="61" xfId="0" applyFont="1" applyFill="1" applyBorder="1" applyAlignment="1">
      <alignment horizontal="center" vertical="center" wrapText="1"/>
    </xf>
    <xf numFmtId="0" fontId="11" fillId="9" borderId="62" xfId="0" applyFont="1" applyFill="1" applyBorder="1" applyAlignment="1">
      <alignment horizontal="center" vertical="center" wrapText="1"/>
    </xf>
    <xf numFmtId="0" fontId="9" fillId="0" borderId="61" xfId="0" applyFont="1" applyBorder="1">
      <alignment vertical="center"/>
    </xf>
    <xf numFmtId="0" fontId="9" fillId="33" borderId="61" xfId="0" applyFont="1" applyFill="1" applyBorder="1" applyAlignment="1">
      <alignment horizontal="center" vertical="center" wrapText="1"/>
    </xf>
    <xf numFmtId="0" fontId="63" fillId="33" borderId="61" xfId="0" applyFont="1" applyFill="1" applyBorder="1" applyAlignment="1">
      <alignment horizontal="center" vertical="center" wrapText="1"/>
    </xf>
    <xf numFmtId="0" fontId="63" fillId="33" borderId="62" xfId="0" applyFont="1" applyFill="1" applyBorder="1" applyAlignment="1">
      <alignment horizontal="center" vertical="center" wrapText="1"/>
    </xf>
    <xf numFmtId="49" fontId="32" fillId="4" borderId="69" xfId="10" applyNumberFormat="1" applyFont="1" applyFill="1" applyBorder="1" applyAlignment="1">
      <alignment horizontal="center" vertical="center"/>
    </xf>
    <xf numFmtId="0" fontId="22" fillId="31" borderId="68" xfId="22" applyFont="1" applyFill="1" applyBorder="1" applyAlignment="1">
      <alignment horizontal="center" vertical="center"/>
    </xf>
    <xf numFmtId="0" fontId="22" fillId="22" borderId="68" xfId="22" applyFont="1" applyFill="1" applyBorder="1" applyAlignment="1">
      <alignment horizontal="center" vertical="center"/>
    </xf>
    <xf numFmtId="0" fontId="24" fillId="3" borderId="68" xfId="23" applyFont="1" applyFill="1" applyBorder="1" applyAlignment="1">
      <alignment horizontal="center" vertical="center"/>
    </xf>
    <xf numFmtId="0" fontId="24" fillId="9" borderId="68" xfId="12" applyFont="1" applyFill="1" applyBorder="1" applyAlignment="1">
      <alignment horizontal="left" vertical="center"/>
    </xf>
    <xf numFmtId="0" fontId="24" fillId="12" borderId="68" xfId="22" applyFont="1" applyFill="1" applyBorder="1" applyAlignment="1">
      <alignment horizontal="center" vertical="center"/>
    </xf>
    <xf numFmtId="0" fontId="24" fillId="9" borderId="68" xfId="22" applyFont="1" applyFill="1" applyBorder="1" applyAlignment="1">
      <alignment horizontal="center" vertical="center"/>
    </xf>
    <xf numFmtId="0" fontId="22" fillId="9" borderId="68" xfId="22" applyFont="1" applyFill="1" applyBorder="1" applyAlignment="1">
      <alignment horizontal="center" vertical="center"/>
    </xf>
    <xf numFmtId="0" fontId="22" fillId="9" borderId="68" xfId="23" applyFont="1" applyFill="1" applyBorder="1" applyAlignment="1">
      <alignment horizontal="center" vertical="center"/>
    </xf>
    <xf numFmtId="0" fontId="2" fillId="0" borderId="0" xfId="17" applyFill="1" applyAlignment="1">
      <alignment horizontal="left" vertical="center"/>
    </xf>
    <xf numFmtId="180" fontId="22" fillId="11" borderId="13" xfId="10" applyNumberFormat="1" applyFont="1" applyFill="1" applyBorder="1" applyAlignment="1">
      <alignment horizontal="center" vertical="center" wrapText="1"/>
    </xf>
    <xf numFmtId="180" fontId="32" fillId="4" borderId="69" xfId="10" applyNumberFormat="1" applyFont="1" applyFill="1" applyBorder="1" applyAlignment="1">
      <alignment horizontal="center" vertical="center"/>
    </xf>
    <xf numFmtId="0" fontId="22" fillId="18" borderId="68" xfId="12" applyFont="1" applyFill="1" applyBorder="1" applyAlignment="1">
      <alignment horizontal="center" vertical="center"/>
    </xf>
    <xf numFmtId="0" fontId="22" fillId="9" borderId="68" xfId="12" applyFont="1" applyFill="1" applyBorder="1" applyAlignment="1">
      <alignment horizontal="center" vertical="center"/>
    </xf>
    <xf numFmtId="180" fontId="22" fillId="9" borderId="68" xfId="22" applyNumberFormat="1" applyFont="1" applyFill="1" applyBorder="1">
      <alignment vertical="center"/>
    </xf>
    <xf numFmtId="0" fontId="24" fillId="18" borderId="68" xfId="12" applyFont="1" applyFill="1" applyBorder="1" applyAlignment="1">
      <alignment horizontal="center" vertical="center"/>
    </xf>
    <xf numFmtId="0" fontId="22" fillId="12" borderId="68" xfId="12" applyFont="1" applyFill="1" applyBorder="1" applyAlignment="1">
      <alignment horizontal="center" vertical="center"/>
    </xf>
    <xf numFmtId="0" fontId="24" fillId="3" borderId="68" xfId="12" applyFont="1" applyFill="1" applyBorder="1" applyAlignment="1">
      <alignment horizontal="center" vertical="center"/>
    </xf>
    <xf numFmtId="180" fontId="2" fillId="0" borderId="0" xfId="17" applyNumberFormat="1" applyFill="1">
      <alignment vertical="center"/>
    </xf>
    <xf numFmtId="176" fontId="32" fillId="4" borderId="69" xfId="10" applyNumberFormat="1" applyFont="1" applyFill="1" applyBorder="1" applyAlignment="1">
      <alignment horizontal="center" vertical="center"/>
    </xf>
    <xf numFmtId="181" fontId="22" fillId="9" borderId="68" xfId="22" applyNumberFormat="1" applyFont="1" applyFill="1" applyBorder="1">
      <alignment vertical="center"/>
    </xf>
    <xf numFmtId="0" fontId="24" fillId="18" borderId="68" xfId="23" applyFont="1" applyFill="1" applyBorder="1" applyAlignment="1">
      <alignment horizontal="left" vertical="center"/>
    </xf>
    <xf numFmtId="181" fontId="24" fillId="18" borderId="68" xfId="22" applyNumberFormat="1" applyFont="1" applyFill="1" applyBorder="1">
      <alignment vertical="center"/>
    </xf>
    <xf numFmtId="0" fontId="24" fillId="12" borderId="68" xfId="23" applyFont="1" applyFill="1" applyBorder="1" applyAlignment="1">
      <alignment horizontal="left" vertical="center"/>
    </xf>
    <xf numFmtId="181" fontId="22" fillId="12" borderId="68" xfId="22" applyNumberFormat="1" applyFont="1" applyFill="1" applyBorder="1">
      <alignment vertical="center"/>
    </xf>
    <xf numFmtId="0" fontId="22" fillId="9" borderId="68" xfId="12" applyNumberFormat="1" applyFont="1" applyFill="1" applyBorder="1" applyAlignment="1">
      <alignment horizontal="center" vertical="center"/>
    </xf>
    <xf numFmtId="176" fontId="2" fillId="0" borderId="0" xfId="17" applyNumberFormat="1" applyFill="1">
      <alignment vertical="center"/>
    </xf>
    <xf numFmtId="0" fontId="14" fillId="0" borderId="0" xfId="0" applyFont="1" applyAlignment="1">
      <alignment horizontal="left" vertical="center"/>
    </xf>
    <xf numFmtId="0" fontId="40" fillId="0" borderId="0" xfId="0" applyFont="1" applyBorder="1">
      <alignment vertical="center"/>
    </xf>
    <xf numFmtId="0" fontId="11" fillId="0" borderId="61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24" fillId="9" borderId="70" xfId="9" applyNumberFormat="1" applyFont="1" applyFill="1" applyBorder="1" applyAlignment="1">
      <alignment horizontal="center" vertical="center"/>
    </xf>
    <xf numFmtId="0" fontId="11" fillId="0" borderId="65" xfId="0" applyFont="1" applyBorder="1" applyAlignment="1">
      <alignment horizontal="center" vertical="center" wrapText="1"/>
    </xf>
    <xf numFmtId="2" fontId="22" fillId="0" borderId="71" xfId="9" applyNumberFormat="1" applyFont="1" applyFill="1" applyBorder="1" applyAlignment="1">
      <alignment horizontal="center" vertical="center"/>
    </xf>
    <xf numFmtId="2" fontId="22" fillId="9" borderId="71" xfId="9" applyNumberFormat="1" applyFont="1" applyFill="1" applyBorder="1" applyAlignment="1">
      <alignment horizontal="center" vertical="center"/>
    </xf>
    <xf numFmtId="2" fontId="22" fillId="3" borderId="71" xfId="9" applyNumberFormat="1" applyFont="1" applyFill="1" applyBorder="1" applyAlignment="1">
      <alignment horizontal="center" vertical="center"/>
    </xf>
    <xf numFmtId="0" fontId="2" fillId="3" borderId="0" xfId="12" applyFill="1">
      <alignment vertical="center"/>
    </xf>
    <xf numFmtId="0" fontId="9" fillId="0" borderId="70" xfId="0" applyFont="1" applyBorder="1">
      <alignment vertical="center"/>
    </xf>
    <xf numFmtId="0" fontId="11" fillId="9" borderId="70" xfId="0" applyFont="1" applyFill="1" applyBorder="1" applyAlignment="1">
      <alignment horizontal="center" vertical="center" wrapText="1"/>
    </xf>
    <xf numFmtId="0" fontId="11" fillId="15" borderId="70" xfId="0" applyFont="1" applyFill="1" applyBorder="1" applyAlignment="1">
      <alignment horizontal="center" vertical="center" wrapText="1"/>
    </xf>
    <xf numFmtId="0" fontId="62" fillId="9" borderId="70" xfId="0" applyFont="1" applyFill="1" applyBorder="1" applyAlignment="1">
      <alignment horizontal="center" vertical="center" wrapText="1"/>
    </xf>
    <xf numFmtId="0" fontId="9" fillId="0" borderId="62" xfId="0" applyFont="1" applyBorder="1">
      <alignment vertical="center"/>
    </xf>
    <xf numFmtId="0" fontId="9" fillId="0" borderId="70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 wrapText="1"/>
    </xf>
    <xf numFmtId="0" fontId="61" fillId="33" borderId="70" xfId="0" applyFont="1" applyFill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/>
    </xf>
    <xf numFmtId="0" fontId="34" fillId="9" borderId="70" xfId="0" applyFont="1" applyFill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54" fillId="33" borderId="70" xfId="0" applyFont="1" applyFill="1" applyBorder="1" applyAlignment="1">
      <alignment horizontal="center" vertical="center" wrapText="1"/>
    </xf>
    <xf numFmtId="0" fontId="54" fillId="47" borderId="70" xfId="0" applyFont="1" applyFill="1" applyBorder="1" applyAlignment="1">
      <alignment horizontal="center" vertical="center" wrapText="1"/>
    </xf>
    <xf numFmtId="0" fontId="38" fillId="9" borderId="70" xfId="0" applyFont="1" applyFill="1" applyBorder="1" applyAlignment="1">
      <alignment horizontal="center" vertical="center" wrapText="1"/>
    </xf>
    <xf numFmtId="0" fontId="20" fillId="33" borderId="70" xfId="0" applyFont="1" applyFill="1" applyBorder="1" applyAlignment="1">
      <alignment horizontal="center" vertical="center" wrapText="1"/>
    </xf>
    <xf numFmtId="0" fontId="26" fillId="33" borderId="70" xfId="0" applyFont="1" applyFill="1" applyBorder="1" applyAlignment="1">
      <alignment horizontal="center" vertical="center" wrapText="1"/>
    </xf>
    <xf numFmtId="0" fontId="11" fillId="8" borderId="62" xfId="0" applyFont="1" applyFill="1" applyBorder="1" applyAlignment="1">
      <alignment horizontal="center" vertical="center" wrapText="1"/>
    </xf>
    <xf numFmtId="0" fontId="40" fillId="0" borderId="70" xfId="0" applyFont="1" applyBorder="1">
      <alignment vertical="center"/>
    </xf>
    <xf numFmtId="49" fontId="24" fillId="8" borderId="70" xfId="9" applyNumberFormat="1" applyFont="1" applyFill="1" applyBorder="1" applyAlignment="1">
      <alignment horizontal="center" vertical="center"/>
    </xf>
    <xf numFmtId="0" fontId="24" fillId="8" borderId="70" xfId="9" applyNumberFormat="1" applyFont="1" applyFill="1" applyBorder="1" applyAlignment="1">
      <alignment horizontal="center" vertical="center"/>
    </xf>
    <xf numFmtId="0" fontId="20" fillId="15" borderId="71" xfId="0" applyFont="1" applyFill="1" applyBorder="1" applyAlignment="1">
      <alignment horizontal="center" vertical="center"/>
    </xf>
    <xf numFmtId="0" fontId="34" fillId="8" borderId="71" xfId="0" applyFont="1" applyFill="1" applyBorder="1" applyAlignment="1">
      <alignment horizontal="center" vertical="center"/>
    </xf>
    <xf numFmtId="0" fontId="21" fillId="8" borderId="71" xfId="0" applyFont="1" applyFill="1" applyBorder="1" applyAlignment="1">
      <alignment horizontal="center" vertical="center"/>
    </xf>
    <xf numFmtId="0" fontId="59" fillId="0" borderId="0" xfId="0" applyFont="1">
      <alignment vertical="center"/>
    </xf>
    <xf numFmtId="49" fontId="18" fillId="49" borderId="71" xfId="9" applyNumberFormat="1" applyFont="1" applyFill="1" applyBorder="1" applyAlignment="1">
      <alignment horizontal="center" vertical="center"/>
    </xf>
    <xf numFmtId="0" fontId="26" fillId="15" borderId="71" xfId="9" applyNumberFormat="1" applyFont="1" applyFill="1" applyBorder="1" applyAlignment="1">
      <alignment horizontal="center" vertical="center"/>
    </xf>
    <xf numFmtId="49" fontId="18" fillId="49" borderId="70" xfId="9" applyNumberFormat="1" applyFont="1" applyFill="1" applyBorder="1" applyAlignment="1">
      <alignment horizontal="center" vertical="center"/>
    </xf>
    <xf numFmtId="0" fontId="22" fillId="30" borderId="70" xfId="9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" fontId="24" fillId="8" borderId="71" xfId="9" applyNumberFormat="1" applyFont="1" applyFill="1" applyBorder="1" applyAlignment="1" applyProtection="1">
      <alignment horizontal="center" vertical="center"/>
    </xf>
    <xf numFmtId="0" fontId="24" fillId="8" borderId="71" xfId="9" applyNumberFormat="1" applyFont="1" applyFill="1" applyBorder="1" applyAlignment="1" applyProtection="1">
      <alignment horizontal="center" vertical="center"/>
    </xf>
    <xf numFmtId="0" fontId="26" fillId="15" borderId="71" xfId="9" applyNumberFormat="1" applyFont="1" applyFill="1" applyBorder="1" applyAlignment="1" applyProtection="1">
      <alignment horizontal="center" vertical="center"/>
    </xf>
    <xf numFmtId="0" fontId="26" fillId="48" borderId="67" xfId="0" applyFont="1" applyFill="1" applyBorder="1" applyAlignment="1">
      <alignment horizontal="center" vertical="center" wrapText="1"/>
    </xf>
    <xf numFmtId="0" fontId="38" fillId="8" borderId="67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49" fontId="18" fillId="8" borderId="74" xfId="9" applyNumberFormat="1" applyFont="1" applyFill="1" applyBorder="1" applyAlignment="1">
      <alignment horizontal="center" vertical="center"/>
    </xf>
    <xf numFmtId="0" fontId="22" fillId="30" borderId="74" xfId="9" applyNumberFormat="1" applyFont="1" applyFill="1" applyBorder="1" applyAlignment="1">
      <alignment horizontal="center" vertical="center"/>
    </xf>
    <xf numFmtId="0" fontId="24" fillId="12" borderId="74" xfId="9" applyNumberFormat="1" applyFont="1" applyFill="1" applyBorder="1" applyAlignment="1">
      <alignment horizontal="center" vertical="center"/>
    </xf>
    <xf numFmtId="0" fontId="22" fillId="6" borderId="74" xfId="9" applyNumberFormat="1" applyFont="1" applyBorder="1" applyAlignment="1">
      <alignment horizontal="center" vertical="center"/>
    </xf>
    <xf numFmtId="0" fontId="22" fillId="24" borderId="71" xfId="21" applyFont="1" applyFill="1" applyBorder="1" applyAlignment="1">
      <alignment horizontal="center" vertical="center"/>
    </xf>
    <xf numFmtId="0" fontId="24" fillId="3" borderId="71" xfId="0" applyFont="1" applyFill="1" applyBorder="1" applyAlignment="1">
      <alignment horizontal="center" vertical="center"/>
    </xf>
    <xf numFmtId="0" fontId="22" fillId="14" borderId="71" xfId="21" applyFont="1" applyFill="1" applyBorder="1" applyAlignment="1">
      <alignment horizontal="center" vertical="center"/>
    </xf>
    <xf numFmtId="176" fontId="24" fillId="3" borderId="71" xfId="22" applyNumberFormat="1" applyFont="1" applyFill="1" applyBorder="1">
      <alignment vertical="center"/>
    </xf>
    <xf numFmtId="0" fontId="22" fillId="24" borderId="71" xfId="0" applyFont="1" applyFill="1" applyBorder="1" applyAlignment="1">
      <alignment horizontal="center" vertical="center"/>
    </xf>
    <xf numFmtId="0" fontId="24" fillId="33" borderId="71" xfId="23" applyFont="1" applyFill="1" applyBorder="1" applyAlignment="1">
      <alignment horizontal="center" vertical="center"/>
    </xf>
    <xf numFmtId="0" fontId="22" fillId="18" borderId="71" xfId="21" applyFont="1" applyFill="1" applyBorder="1" applyAlignment="1">
      <alignment horizontal="center" vertical="center"/>
    </xf>
    <xf numFmtId="0" fontId="22" fillId="18" borderId="71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0" fillId="0" borderId="74" xfId="0" applyBorder="1">
      <alignment vertical="center"/>
    </xf>
    <xf numFmtId="49" fontId="22" fillId="11" borderId="74" xfId="10" applyNumberFormat="1" applyFont="1" applyFill="1" applyBorder="1" applyAlignment="1">
      <alignment horizontal="center" vertical="center" wrapText="1"/>
    </xf>
    <xf numFmtId="49" fontId="38" fillId="9" borderId="74" xfId="10" applyNumberFormat="1" applyFont="1" applyFill="1" applyBorder="1" applyAlignment="1">
      <alignment horizontal="center" vertical="center" wrapText="1"/>
    </xf>
    <xf numFmtId="49" fontId="22" fillId="15" borderId="74" xfId="10" applyNumberFormat="1" applyFont="1" applyFill="1" applyBorder="1" applyAlignment="1">
      <alignment horizontal="center" vertical="center" wrapText="1"/>
    </xf>
    <xf numFmtId="49" fontId="32" fillId="4" borderId="74" xfId="10" applyNumberFormat="1" applyFont="1" applyFill="1" applyBorder="1" applyAlignment="1">
      <alignment horizontal="center" vertical="center"/>
    </xf>
    <xf numFmtId="49" fontId="22" fillId="50" borderId="74" xfId="24" applyNumberFormat="1" applyFont="1" applyBorder="1" applyAlignment="1">
      <alignment horizontal="center" vertical="center"/>
    </xf>
    <xf numFmtId="49" fontId="22" fillId="50" borderId="6" xfId="24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0" fontId="2" fillId="0" borderId="0" xfId="13" applyNumberFormat="1" applyFont="1" applyFill="1" applyBorder="1" applyAlignment="1" applyProtection="1">
      <alignment vertical="center"/>
    </xf>
    <xf numFmtId="49" fontId="18" fillId="9" borderId="77" xfId="10" applyNumberFormat="1" applyFont="1" applyFill="1" applyBorder="1" applyAlignment="1">
      <alignment horizontal="left" vertical="center"/>
    </xf>
    <xf numFmtId="49" fontId="18" fillId="9" borderId="76" xfId="10" applyNumberFormat="1" applyFont="1" applyFill="1" applyBorder="1" applyAlignment="1">
      <alignment horizontal="left" vertical="center"/>
    </xf>
    <xf numFmtId="49" fontId="18" fillId="9" borderId="75" xfId="10" applyNumberFormat="1" applyFont="1" applyFill="1" applyBorder="1" applyAlignment="1">
      <alignment horizontal="center" vertical="center"/>
    </xf>
    <xf numFmtId="0" fontId="20" fillId="9" borderId="75" xfId="14" applyFont="1" applyFill="1" applyBorder="1" applyAlignment="1">
      <alignment horizontal="center" vertical="center"/>
    </xf>
    <xf numFmtId="178" fontId="20" fillId="33" borderId="75" xfId="14" applyNumberFormat="1" applyFont="1" applyFill="1" applyBorder="1" applyAlignment="1">
      <alignment horizontal="center" vertical="center"/>
    </xf>
    <xf numFmtId="178" fontId="20" fillId="3" borderId="75" xfId="14" applyNumberFormat="1" applyFont="1" applyFill="1" applyBorder="1" applyAlignment="1">
      <alignment horizontal="center" vertical="center"/>
    </xf>
    <xf numFmtId="0" fontId="20" fillId="33" borderId="75" xfId="14" applyFont="1" applyFill="1" applyBorder="1" applyAlignment="1">
      <alignment horizontal="center" vertical="center"/>
    </xf>
    <xf numFmtId="0" fontId="20" fillId="3" borderId="75" xfId="14" applyFont="1" applyFill="1" applyBorder="1" applyAlignment="1">
      <alignment horizontal="center" vertical="center"/>
    </xf>
    <xf numFmtId="49" fontId="32" fillId="4" borderId="77" xfId="10" applyNumberFormat="1" applyFont="1" applyFill="1" applyBorder="1" applyAlignment="1">
      <alignment horizontal="center" vertical="center"/>
    </xf>
    <xf numFmtId="49" fontId="33" fillId="4" borderId="75" xfId="9" applyNumberFormat="1" applyFont="1" applyFill="1" applyBorder="1" applyAlignment="1">
      <alignment horizontal="center" vertical="center"/>
    </xf>
    <xf numFmtId="0" fontId="33" fillId="4" borderId="75" xfId="13" applyFont="1" applyFill="1" applyBorder="1" applyAlignment="1">
      <alignment horizontal="center" vertical="center"/>
    </xf>
    <xf numFmtId="0" fontId="22" fillId="6" borderId="75" xfId="9" applyFont="1" applyBorder="1" applyAlignment="1">
      <alignment horizontal="center" vertical="center"/>
    </xf>
    <xf numFmtId="49" fontId="22" fillId="6" borderId="75" xfId="9" applyNumberFormat="1" applyFont="1" applyBorder="1" applyAlignment="1">
      <alignment horizontal="center" vertical="center"/>
    </xf>
    <xf numFmtId="179" fontId="20" fillId="44" borderId="75" xfId="14" applyNumberFormat="1" applyFont="1" applyFill="1" applyBorder="1">
      <alignment vertical="center"/>
    </xf>
    <xf numFmtId="179" fontId="21" fillId="8" borderId="75" xfId="14" applyNumberFormat="1" applyFont="1" applyFill="1" applyBorder="1">
      <alignment vertical="center"/>
    </xf>
    <xf numFmtId="176" fontId="20" fillId="0" borderId="75" xfId="14" applyNumberFormat="1" applyFont="1" applyFill="1" applyBorder="1">
      <alignment vertical="center"/>
    </xf>
    <xf numFmtId="176" fontId="20" fillId="25" borderId="75" xfId="14" applyNumberFormat="1" applyFont="1" applyFill="1" applyBorder="1">
      <alignment vertical="center"/>
    </xf>
    <xf numFmtId="182" fontId="20" fillId="0" borderId="75" xfId="14" applyNumberFormat="1" applyFont="1" applyFill="1" applyBorder="1">
      <alignment vertical="center"/>
    </xf>
    <xf numFmtId="176" fontId="20" fillId="51" borderId="75" xfId="14" applyNumberFormat="1" applyFont="1" applyFill="1" applyBorder="1">
      <alignment vertical="center"/>
    </xf>
    <xf numFmtId="176" fontId="20" fillId="31" borderId="75" xfId="14" applyNumberFormat="1" applyFont="1" applyFill="1" applyBorder="1">
      <alignment vertical="center"/>
    </xf>
    <xf numFmtId="179" fontId="18" fillId="44" borderId="75" xfId="13" applyNumberFormat="1" applyFont="1" applyFill="1" applyBorder="1">
      <alignment vertical="center"/>
    </xf>
    <xf numFmtId="176" fontId="18" fillId="0" borderId="75" xfId="13" applyNumberFormat="1" applyFont="1" applyFill="1" applyBorder="1">
      <alignment vertical="center"/>
    </xf>
    <xf numFmtId="179" fontId="18" fillId="0" borderId="75" xfId="13" applyNumberFormat="1" applyFont="1" applyFill="1" applyBorder="1">
      <alignment vertical="center"/>
    </xf>
    <xf numFmtId="0" fontId="2" fillId="0" borderId="0" xfId="12" applyFill="1" applyAlignment="1">
      <alignment horizontal="center" vertical="center"/>
    </xf>
    <xf numFmtId="0" fontId="0" fillId="3" borderId="74" xfId="0" applyFill="1" applyBorder="1">
      <alignment vertical="center"/>
    </xf>
    <xf numFmtId="0" fontId="0" fillId="3" borderId="9" xfId="0" applyFill="1" applyBorder="1">
      <alignment vertical="center"/>
    </xf>
    <xf numFmtId="0" fontId="0" fillId="53" borderId="74" xfId="0" applyFill="1" applyBorder="1">
      <alignment vertical="center"/>
    </xf>
    <xf numFmtId="0" fontId="0" fillId="53" borderId="9" xfId="0" applyFill="1" applyBorder="1">
      <alignment vertical="center"/>
    </xf>
    <xf numFmtId="49" fontId="22" fillId="39" borderId="78" xfId="9" applyNumberFormat="1" applyFont="1" applyFill="1" applyBorder="1" applyAlignment="1">
      <alignment horizontal="center" vertical="center"/>
    </xf>
    <xf numFmtId="0" fontId="31" fillId="0" borderId="74" xfId="0" applyFont="1" applyBorder="1">
      <alignment vertical="center"/>
    </xf>
    <xf numFmtId="0" fontId="31" fillId="0" borderId="9" xfId="0" applyFont="1" applyBorder="1">
      <alignment vertical="center"/>
    </xf>
    <xf numFmtId="0" fontId="66" fillId="52" borderId="74" xfId="0" applyFont="1" applyFill="1" applyBorder="1">
      <alignment vertical="center"/>
    </xf>
    <xf numFmtId="0" fontId="66" fillId="52" borderId="9" xfId="0" applyFont="1" applyFill="1" applyBorder="1">
      <alignment vertical="center"/>
    </xf>
    <xf numFmtId="0" fontId="31" fillId="9" borderId="74" xfId="0" applyFont="1" applyFill="1" applyBorder="1" applyAlignment="1">
      <alignment horizontal="center" vertical="center"/>
    </xf>
    <xf numFmtId="0" fontId="42" fillId="9" borderId="74" xfId="0" applyFont="1" applyFill="1" applyBorder="1" applyAlignment="1">
      <alignment horizontal="center" vertical="center"/>
    </xf>
    <xf numFmtId="0" fontId="0" fillId="15" borderId="74" xfId="0" applyFill="1" applyBorder="1" applyAlignment="1">
      <alignment horizontal="center" vertical="center"/>
    </xf>
    <xf numFmtId="0" fontId="11" fillId="0" borderId="61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1" fillId="35" borderId="29" xfId="0" applyFont="1" applyFill="1" applyBorder="1" applyAlignment="1">
      <alignment horizontal="center" vertical="center"/>
    </xf>
    <xf numFmtId="0" fontId="42" fillId="35" borderId="37" xfId="0" applyFont="1" applyFill="1" applyBorder="1" applyAlignment="1">
      <alignment horizontal="center" vertical="center"/>
    </xf>
    <xf numFmtId="0" fontId="42" fillId="35" borderId="43" xfId="0" applyFont="1" applyFill="1" applyBorder="1" applyAlignment="1">
      <alignment horizontal="center" vertical="center"/>
    </xf>
    <xf numFmtId="0" fontId="31" fillId="15" borderId="35" xfId="0" applyFont="1" applyFill="1" applyBorder="1" applyAlignment="1">
      <alignment horizontal="center" vertical="center"/>
    </xf>
    <xf numFmtId="0" fontId="42" fillId="15" borderId="38" xfId="0" applyFont="1" applyFill="1" applyBorder="1" applyAlignment="1">
      <alignment horizontal="center" vertical="center"/>
    </xf>
    <xf numFmtId="0" fontId="42" fillId="15" borderId="36" xfId="0" applyFont="1" applyFill="1" applyBorder="1" applyAlignment="1">
      <alignment horizontal="center" vertical="center"/>
    </xf>
  </cellXfs>
  <cellStyles count="25">
    <cellStyle name="20% - 강조색1" xfId="24" builtinId="30"/>
    <cellStyle name="20% - 강조색1 2" xfId="9"/>
    <cellStyle name="20% - 강조색1 2 2" xfId="19"/>
    <cellStyle name="20% - 강조색1 2 2 2" xfId="23"/>
    <cellStyle name="20% - 강조색1 2 3" xfId="21"/>
    <cellStyle name="20% - 강조색1 3" xfId="20"/>
    <cellStyle name="Excel Built-in Normal 2" xfId="8"/>
    <cellStyle name="나쁨 2" xfId="2"/>
    <cellStyle name="쉼표 [0] 2" xfId="3"/>
    <cellStyle name="표준" xfId="0" builtinId="0"/>
    <cellStyle name="표준 10" xfId="5"/>
    <cellStyle name="표준 10 2" xfId="14"/>
    <cellStyle name="표준 11" xfId="12"/>
    <cellStyle name="표준 15" xfId="16"/>
    <cellStyle name="표준 2" xfId="4"/>
    <cellStyle name="표준 2 11" xfId="11"/>
    <cellStyle name="표준 2 2" xfId="10"/>
    <cellStyle name="표준 26" xfId="13"/>
    <cellStyle name="표준 28" xfId="7"/>
    <cellStyle name="표준 29" xfId="15"/>
    <cellStyle name="표준 3" xfId="1"/>
    <cellStyle name="표준 3 2" xfId="17"/>
    <cellStyle name="표준 4 2" xfId="22"/>
    <cellStyle name="표준 5" xfId="6"/>
    <cellStyle name="표준 6" xfId="18"/>
  </cellStyles>
  <dxfs count="3"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</dxfs>
  <tableStyles count="0" defaultTableStyle="TableStyleMedium2" defaultPivotStyle="PivotStyleLight16"/>
  <colors>
    <mruColors>
      <color rgb="FFFFFFCC"/>
      <color rgb="FFCCFF99"/>
      <color rgb="FF0000F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21</xdr:row>
      <xdr:rowOff>0</xdr:rowOff>
    </xdr:from>
    <xdr:to>
      <xdr:col>9</xdr:col>
      <xdr:colOff>942975</xdr:colOff>
      <xdr:row>27</xdr:row>
      <xdr:rowOff>9525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4F59400-FC8C-4D2C-8A1A-953677B1D990}"/>
            </a:ext>
          </a:extLst>
        </xdr:cNvPr>
        <xdr:cNvSpPr/>
      </xdr:nvSpPr>
      <xdr:spPr>
        <a:xfrm>
          <a:off x="9553575" y="4476750"/>
          <a:ext cx="2124075" cy="12763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18</xdr:col>
      <xdr:colOff>0</xdr:colOff>
      <xdr:row>2</xdr:row>
      <xdr:rowOff>209550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6B45FE77-2649-40F9-9158-9B65B0FEE5AE}"/>
            </a:ext>
          </a:extLst>
        </xdr:cNvPr>
        <xdr:cNvSpPr/>
      </xdr:nvSpPr>
      <xdr:spPr>
        <a:xfrm>
          <a:off x="12372975" y="419100"/>
          <a:ext cx="5657850" cy="2095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942975</xdr:colOff>
      <xdr:row>2</xdr:row>
      <xdr:rowOff>104775</xdr:rowOff>
    </xdr:from>
    <xdr:to>
      <xdr:col>11</xdr:col>
      <xdr:colOff>0</xdr:colOff>
      <xdr:row>24</xdr:row>
      <xdr:rowOff>9525</xdr:rowOff>
    </xdr:to>
    <xdr:cxnSp macro="">
      <xdr:nvCxnSpPr>
        <xdr:cNvPr id="4" name="연결선: 꺾임 3">
          <a:extLst>
            <a:ext uri="{FF2B5EF4-FFF2-40B4-BE49-F238E27FC236}">
              <a16:creationId xmlns:a16="http://schemas.microsoft.com/office/drawing/2014/main" id="{2E96EC26-4E65-40CA-A607-B3243ACBDF1C}"/>
            </a:ext>
          </a:extLst>
        </xdr:cNvPr>
        <xdr:cNvCxnSpPr>
          <a:stCxn id="2" idx="3"/>
          <a:endCxn id="3" idx="1"/>
        </xdr:cNvCxnSpPr>
      </xdr:nvCxnSpPr>
      <xdr:spPr>
        <a:xfrm flipV="1">
          <a:off x="11677650" y="523875"/>
          <a:ext cx="695325" cy="4591050"/>
        </a:xfrm>
        <a:prstGeom prst="bentConnector3">
          <a:avLst/>
        </a:prstGeom>
        <a:ln w="12700" cmpd="sng">
          <a:solidFill>
            <a:schemeClr val="accent1">
              <a:lumMod val="50000"/>
            </a:schemeClr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33"/>
  <sheetViews>
    <sheetView zoomScaleNormal="100" workbookViewId="0">
      <selection activeCell="E13" sqref="E13"/>
    </sheetView>
  </sheetViews>
  <sheetFormatPr defaultRowHeight="16.5"/>
  <cols>
    <col min="1" max="3" width="3.625" style="19" customWidth="1"/>
    <col min="4" max="4" width="4.125" style="25" customWidth="1"/>
    <col min="5" max="5" width="112.75" style="9" customWidth="1"/>
    <col min="6" max="6" width="3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0</v>
      </c>
      <c r="C1" s="2"/>
      <c r="D1" s="47"/>
      <c r="E1" s="7"/>
      <c r="H1" s="67"/>
    </row>
    <row r="2" spans="2:9" customFormat="1" ht="20.25">
      <c r="B2" s="3" t="s">
        <v>1450</v>
      </c>
      <c r="C2" s="3"/>
      <c r="D2" s="47"/>
      <c r="E2" s="7"/>
      <c r="H2" s="67"/>
    </row>
    <row r="3" spans="2:9" customFormat="1">
      <c r="D3" s="48" t="s">
        <v>242</v>
      </c>
      <c r="E3" s="9"/>
      <c r="H3" s="67"/>
    </row>
    <row r="4" spans="2:9">
      <c r="B4" s="15"/>
      <c r="C4" s="16"/>
      <c r="D4" s="17"/>
      <c r="E4" s="5"/>
      <c r="F4" s="18"/>
    </row>
    <row r="5" spans="2:9">
      <c r="B5" s="20"/>
      <c r="C5" s="21"/>
      <c r="D5" s="22" t="s">
        <v>3</v>
      </c>
      <c r="E5" s="7"/>
      <c r="F5" s="24"/>
    </row>
    <row r="6" spans="2:9">
      <c r="B6" s="20"/>
      <c r="C6" s="21"/>
      <c r="E6" s="6"/>
      <c r="F6" s="24"/>
      <c r="I6" s="13"/>
    </row>
    <row r="7" spans="2:9">
      <c r="B7" s="20"/>
      <c r="C7" s="21"/>
      <c r="F7" s="24"/>
      <c r="I7" s="13"/>
    </row>
    <row r="8" spans="2:9">
      <c r="B8" s="20"/>
      <c r="C8" s="21"/>
      <c r="E8" s="19"/>
      <c r="F8" s="24"/>
    </row>
    <row r="9" spans="2:9">
      <c r="B9" s="20"/>
      <c r="C9" s="21"/>
      <c r="D9" s="26" t="s">
        <v>4</v>
      </c>
      <c r="F9" s="24"/>
    </row>
    <row r="10" spans="2:9">
      <c r="B10" s="20"/>
      <c r="C10" s="21"/>
      <c r="D10" s="25" t="s">
        <v>1452</v>
      </c>
      <c r="F10" s="24"/>
    </row>
    <row r="11" spans="2:9">
      <c r="B11" s="20"/>
      <c r="C11" s="21"/>
      <c r="E11" s="9" t="s">
        <v>1493</v>
      </c>
      <c r="F11" s="24"/>
    </row>
    <row r="12" spans="2:9">
      <c r="B12" s="20"/>
      <c r="C12" s="21"/>
      <c r="F12" s="24"/>
    </row>
    <row r="13" spans="2:9">
      <c r="B13" s="20"/>
      <c r="C13" s="21"/>
      <c r="D13" s="25" t="s">
        <v>1472</v>
      </c>
      <c r="F13" s="24"/>
    </row>
    <row r="14" spans="2:9">
      <c r="B14" s="20"/>
      <c r="C14" s="21"/>
      <c r="E14" s="9" t="s">
        <v>1492</v>
      </c>
      <c r="F14" s="24"/>
    </row>
    <row r="15" spans="2:9">
      <c r="B15" s="20"/>
      <c r="C15" s="21"/>
      <c r="E15" s="9" t="s">
        <v>1473</v>
      </c>
      <c r="F15" s="24"/>
    </row>
    <row r="16" spans="2:9">
      <c r="B16" s="20"/>
      <c r="C16" s="21"/>
      <c r="F16" s="24"/>
    </row>
    <row r="17" spans="2:8">
      <c r="B17" s="20"/>
      <c r="C17" s="21"/>
      <c r="D17" s="29"/>
      <c r="F17" s="24"/>
    </row>
    <row r="18" spans="2:8">
      <c r="B18" s="20"/>
      <c r="C18" s="21"/>
      <c r="D18" s="29"/>
      <c r="F18" s="24"/>
    </row>
    <row r="19" spans="2:8">
      <c r="B19" s="20"/>
      <c r="C19" s="21"/>
      <c r="D19" s="29"/>
      <c r="F19" s="24"/>
    </row>
    <row r="20" spans="2:8">
      <c r="B20" s="20"/>
      <c r="C20" s="21"/>
      <c r="D20" s="26" t="s">
        <v>461</v>
      </c>
      <c r="E20" s="7"/>
      <c r="F20" s="24"/>
      <c r="H20" s="19"/>
    </row>
    <row r="21" spans="2:8">
      <c r="B21" s="20"/>
      <c r="C21" s="21"/>
      <c r="D21" s="25" t="s">
        <v>716</v>
      </c>
      <c r="E21" s="7"/>
      <c r="F21" s="24"/>
      <c r="H21" s="19"/>
    </row>
    <row r="22" spans="2:8">
      <c r="B22" s="20"/>
      <c r="C22" s="21"/>
      <c r="D22" s="26"/>
      <c r="E22" s="7" t="s">
        <v>1451</v>
      </c>
      <c r="F22" s="24"/>
      <c r="H22" s="19"/>
    </row>
    <row r="23" spans="2:8">
      <c r="B23" s="20"/>
      <c r="C23" s="21"/>
      <c r="D23" s="26"/>
      <c r="E23" s="7"/>
      <c r="F23" s="24"/>
      <c r="H23" s="19"/>
    </row>
    <row r="24" spans="2:8">
      <c r="B24" s="20"/>
      <c r="C24" s="21"/>
      <c r="F24" s="24"/>
      <c r="H24" s="19"/>
    </row>
    <row r="25" spans="2:8">
      <c r="B25" s="20"/>
      <c r="C25" s="21"/>
      <c r="F25" s="24"/>
      <c r="H25" s="19"/>
    </row>
    <row r="26" spans="2:8">
      <c r="B26" s="20"/>
      <c r="C26" s="21"/>
      <c r="D26" s="26"/>
      <c r="E26" s="404"/>
      <c r="F26" s="24"/>
    </row>
    <row r="27" spans="2:8">
      <c r="B27" s="20"/>
      <c r="C27" s="21"/>
      <c r="D27" s="26"/>
      <c r="F27" s="24"/>
    </row>
    <row r="28" spans="2:8">
      <c r="B28" s="20"/>
      <c r="C28" s="21"/>
      <c r="D28" s="26" t="s">
        <v>502</v>
      </c>
      <c r="F28" s="24"/>
    </row>
    <row r="29" spans="2:8">
      <c r="B29" s="20"/>
      <c r="C29" s="21"/>
      <c r="D29" s="26"/>
      <c r="F29" s="24"/>
    </row>
    <row r="30" spans="2:8">
      <c r="B30" s="51"/>
      <c r="C30" s="49"/>
      <c r="D30" s="23"/>
      <c r="E30" s="7"/>
      <c r="F30" s="24"/>
    </row>
    <row r="31" spans="2:8">
      <c r="B31" s="51"/>
      <c r="C31" s="49"/>
      <c r="D31" s="23"/>
      <c r="F31" s="24"/>
    </row>
    <row r="32" spans="2:8">
      <c r="B32" s="51"/>
      <c r="C32" s="49"/>
      <c r="D32" s="23"/>
      <c r="F32" s="24"/>
    </row>
    <row r="33" spans="2:6">
      <c r="B33" s="52"/>
      <c r="C33" s="50"/>
      <c r="D33" s="27"/>
      <c r="E33" s="8"/>
      <c r="F33" s="28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A202"/>
  <sheetViews>
    <sheetView workbookViewId="0">
      <selection activeCell="R19" sqref="R19"/>
    </sheetView>
  </sheetViews>
  <sheetFormatPr defaultColWidth="9" defaultRowHeight="16.5" customHeight="1"/>
  <cols>
    <col min="1" max="1" width="15" style="33" customWidth="1"/>
    <col min="2" max="2" width="15.875" style="34" customWidth="1"/>
    <col min="3" max="3" width="25.5" style="34" customWidth="1"/>
    <col min="4" max="4" width="8.5" style="34" customWidth="1"/>
    <col min="5" max="6" width="14.5" style="34" hidden="1" customWidth="1"/>
    <col min="7" max="7" width="36.5" style="34" hidden="1" customWidth="1"/>
    <col min="8" max="9" width="28.75" style="34" hidden="1" customWidth="1"/>
    <col min="10" max="10" width="30" style="34" hidden="1" customWidth="1"/>
    <col min="11" max="11" width="22" style="34" hidden="1" customWidth="1"/>
    <col min="12" max="12" width="21.5" style="34" hidden="1" customWidth="1"/>
    <col min="13" max="13" width="11.25" style="34" hidden="1" customWidth="1"/>
    <col min="14" max="14" width="16.5" style="34" hidden="1" customWidth="1"/>
    <col min="15" max="15" width="18.25" style="34" hidden="1" customWidth="1"/>
    <col min="16" max="16" width="12.75" style="34" hidden="1" customWidth="1"/>
    <col min="17" max="17" width="8.5" style="34" hidden="1" customWidth="1"/>
    <col min="18" max="18" width="8.5" style="34" customWidth="1"/>
    <col min="19" max="19" width="13.5" style="34" customWidth="1"/>
    <col min="20" max="20" width="11.5" style="34" customWidth="1"/>
    <col min="21" max="21" width="11.75" style="34" customWidth="1"/>
    <col min="22" max="22" width="16.75" style="34" customWidth="1"/>
    <col min="23" max="23" width="10.5" style="34" customWidth="1"/>
    <col min="24" max="24" width="15.5" style="34" customWidth="1"/>
    <col min="25" max="25" width="16.125" style="34" customWidth="1"/>
    <col min="26" max="16384" width="9" style="33"/>
  </cols>
  <sheetData>
    <row r="1" spans="1:27" ht="66.75" customHeight="1">
      <c r="A1" s="375" t="s">
        <v>1007</v>
      </c>
      <c r="B1" s="376" t="s">
        <v>13</v>
      </c>
      <c r="C1" s="377" t="s">
        <v>1008</v>
      </c>
      <c r="D1" s="378" t="s">
        <v>9</v>
      </c>
      <c r="E1" s="379" t="s">
        <v>1009</v>
      </c>
      <c r="F1" s="379" t="s">
        <v>1010</v>
      </c>
      <c r="G1" s="380" t="s">
        <v>1011</v>
      </c>
      <c r="H1" s="380" t="s">
        <v>1012</v>
      </c>
      <c r="I1" s="380" t="s">
        <v>1013</v>
      </c>
      <c r="J1" s="380" t="s">
        <v>1014</v>
      </c>
      <c r="K1" s="379" t="s">
        <v>1015</v>
      </c>
      <c r="L1" s="378" t="s">
        <v>1016</v>
      </c>
      <c r="M1" s="378" t="s">
        <v>1017</v>
      </c>
      <c r="N1" s="378" t="s">
        <v>14</v>
      </c>
      <c r="O1" s="378" t="s">
        <v>15</v>
      </c>
      <c r="P1" s="378" t="s">
        <v>1018</v>
      </c>
      <c r="Q1" s="378" t="s">
        <v>1019</v>
      </c>
      <c r="R1" s="378" t="s">
        <v>16</v>
      </c>
      <c r="S1" s="378" t="s">
        <v>1020</v>
      </c>
      <c r="T1" s="378" t="s">
        <v>1021</v>
      </c>
      <c r="U1" s="378" t="s">
        <v>1022</v>
      </c>
      <c r="V1" s="378" t="s">
        <v>1023</v>
      </c>
      <c r="W1" s="378" t="s">
        <v>1024</v>
      </c>
      <c r="X1" s="378" t="s">
        <v>1025</v>
      </c>
      <c r="Y1" s="378" t="s">
        <v>1026</v>
      </c>
      <c r="Z1" s="378" t="s">
        <v>1027</v>
      </c>
      <c r="AA1" s="378" t="s">
        <v>1028</v>
      </c>
    </row>
    <row r="2" spans="1:27" ht="16.5" customHeight="1">
      <c r="A2" s="335" t="s">
        <v>244</v>
      </c>
      <c r="B2" s="335" t="s">
        <v>5</v>
      </c>
      <c r="C2" s="381" t="s">
        <v>222</v>
      </c>
      <c r="D2" s="381" t="s">
        <v>17</v>
      </c>
      <c r="E2" s="381" t="s">
        <v>295</v>
      </c>
      <c r="F2" s="381" t="s">
        <v>1029</v>
      </c>
      <c r="G2" s="381" t="s">
        <v>1030</v>
      </c>
      <c r="H2" s="381" t="s">
        <v>1031</v>
      </c>
      <c r="I2" s="381" t="s">
        <v>1032</v>
      </c>
      <c r="J2" s="381" t="s">
        <v>1033</v>
      </c>
      <c r="K2" s="381" t="s">
        <v>1034</v>
      </c>
      <c r="L2" s="382" t="s">
        <v>1035</v>
      </c>
      <c r="M2" s="382" t="s">
        <v>1036</v>
      </c>
      <c r="N2" s="382" t="s">
        <v>18</v>
      </c>
      <c r="O2" s="382" t="s">
        <v>19</v>
      </c>
      <c r="P2" s="382" t="s">
        <v>1037</v>
      </c>
      <c r="Q2" s="382" t="s">
        <v>1038</v>
      </c>
      <c r="R2" s="382" t="s">
        <v>20</v>
      </c>
      <c r="S2" s="382" t="s">
        <v>1039</v>
      </c>
      <c r="T2" s="382" t="s">
        <v>1040</v>
      </c>
      <c r="U2" s="382" t="s">
        <v>1041</v>
      </c>
      <c r="V2" s="382" t="s">
        <v>1042</v>
      </c>
      <c r="W2" s="382" t="s">
        <v>1043</v>
      </c>
      <c r="X2" s="382" t="s">
        <v>1044</v>
      </c>
      <c r="Y2" s="382" t="s">
        <v>1045</v>
      </c>
      <c r="Z2" s="382" t="s">
        <v>1046</v>
      </c>
      <c r="AA2" s="382" t="s">
        <v>1047</v>
      </c>
    </row>
    <row r="3" spans="1:27" ht="16.5" customHeight="1">
      <c r="A3" s="383" t="b">
        <v>1</v>
      </c>
      <c r="B3" s="384" t="s">
        <v>21</v>
      </c>
      <c r="C3" s="383">
        <v>100100001</v>
      </c>
      <c r="D3" s="383">
        <v>1</v>
      </c>
      <c r="E3" s="385">
        <v>2445</v>
      </c>
      <c r="F3" s="385">
        <v>10000</v>
      </c>
      <c r="G3" s="386">
        <v>2500</v>
      </c>
      <c r="H3" s="387">
        <v>3</v>
      </c>
      <c r="I3" s="387">
        <v>10</v>
      </c>
      <c r="J3" s="387">
        <v>30</v>
      </c>
      <c r="K3" s="388">
        <v>86</v>
      </c>
      <c r="L3" s="389">
        <v>101.05800000000001</v>
      </c>
      <c r="M3" s="390">
        <v>81.676072351421183</v>
      </c>
      <c r="N3" s="390">
        <v>68.7</v>
      </c>
      <c r="O3" s="390">
        <v>91.3</v>
      </c>
      <c r="P3" s="390">
        <v>100</v>
      </c>
      <c r="Q3" s="391">
        <v>2.5325000000000002</v>
      </c>
      <c r="R3" s="392">
        <v>194.10399999999998</v>
      </c>
      <c r="S3" s="390">
        <v>1.9359999999999999</v>
      </c>
      <c r="T3" s="390">
        <v>3.4000000000000004</v>
      </c>
      <c r="U3" s="390">
        <v>127</v>
      </c>
      <c r="V3" s="393">
        <v>1.01</v>
      </c>
      <c r="W3" s="390">
        <v>100.87</v>
      </c>
      <c r="X3" s="390">
        <v>2.73</v>
      </c>
      <c r="Y3" s="390">
        <v>0.18</v>
      </c>
      <c r="Z3" s="383">
        <v>8</v>
      </c>
      <c r="AA3" s="394">
        <v>100</v>
      </c>
    </row>
    <row r="4" spans="1:27" ht="16.5" customHeight="1">
      <c r="A4" s="383" t="b">
        <v>1</v>
      </c>
      <c r="B4" s="384" t="s">
        <v>22</v>
      </c>
      <c r="C4" s="383">
        <v>100100001</v>
      </c>
      <c r="D4" s="383">
        <v>2</v>
      </c>
      <c r="E4" s="385">
        <v>2622</v>
      </c>
      <c r="F4" s="385">
        <v>10070</v>
      </c>
      <c r="G4" s="386">
        <v>2500</v>
      </c>
      <c r="H4" s="387">
        <v>6</v>
      </c>
      <c r="I4" s="387">
        <v>10</v>
      </c>
      <c r="J4" s="387">
        <v>30</v>
      </c>
      <c r="K4" s="388">
        <v>89</v>
      </c>
      <c r="L4" s="389">
        <v>101.352</v>
      </c>
      <c r="M4" s="390">
        <v>82.531813471502588</v>
      </c>
      <c r="N4" s="390">
        <v>70.3</v>
      </c>
      <c r="O4" s="390">
        <v>93</v>
      </c>
      <c r="P4" s="390">
        <v>100</v>
      </c>
      <c r="Q4" s="391">
        <v>2.5350000000000001</v>
      </c>
      <c r="R4" s="392">
        <v>194.40799999999999</v>
      </c>
      <c r="S4" s="390">
        <v>2.1119999999999997</v>
      </c>
      <c r="T4" s="390">
        <v>3.5999999999999996</v>
      </c>
      <c r="U4" s="390">
        <v>137</v>
      </c>
      <c r="V4" s="393">
        <v>1.01</v>
      </c>
      <c r="W4" s="390">
        <v>100.94</v>
      </c>
      <c r="X4" s="390">
        <v>2.76</v>
      </c>
      <c r="Y4" s="390">
        <v>0.2</v>
      </c>
      <c r="Z4" s="383">
        <v>8</v>
      </c>
      <c r="AA4" s="394">
        <v>100</v>
      </c>
    </row>
    <row r="5" spans="1:27" ht="16.5" customHeight="1">
      <c r="A5" s="383" t="b">
        <v>1</v>
      </c>
      <c r="B5" s="384" t="s">
        <v>23</v>
      </c>
      <c r="C5" s="383">
        <v>100100001</v>
      </c>
      <c r="D5" s="383">
        <v>3</v>
      </c>
      <c r="E5" s="385">
        <v>2811</v>
      </c>
      <c r="F5" s="385">
        <v>10160.817769699584</v>
      </c>
      <c r="G5" s="386">
        <v>2500</v>
      </c>
      <c r="H5" s="387">
        <v>3</v>
      </c>
      <c r="I5" s="387">
        <v>10</v>
      </c>
      <c r="J5" s="387">
        <v>30</v>
      </c>
      <c r="K5" s="388">
        <v>91</v>
      </c>
      <c r="L5" s="389">
        <v>101.682</v>
      </c>
      <c r="M5" s="390">
        <v>83.391999999999996</v>
      </c>
      <c r="N5" s="390">
        <v>71.8</v>
      </c>
      <c r="O5" s="390">
        <v>94.7</v>
      </c>
      <c r="P5" s="390">
        <v>100</v>
      </c>
      <c r="Q5" s="391">
        <v>2.5375000000000001</v>
      </c>
      <c r="R5" s="392">
        <v>194.71199999999996</v>
      </c>
      <c r="S5" s="390">
        <v>2.2880000000000003</v>
      </c>
      <c r="T5" s="390">
        <v>3.8</v>
      </c>
      <c r="U5" s="390">
        <v>147</v>
      </c>
      <c r="V5" s="393">
        <v>1.01</v>
      </c>
      <c r="W5" s="390">
        <v>101.01</v>
      </c>
      <c r="X5" s="390">
        <v>2.79</v>
      </c>
      <c r="Y5" s="390">
        <v>0.22000000000000003</v>
      </c>
      <c r="Z5" s="383">
        <v>8</v>
      </c>
      <c r="AA5" s="394">
        <v>100</v>
      </c>
    </row>
    <row r="6" spans="1:27" ht="16.5" customHeight="1">
      <c r="A6" s="383" t="b">
        <v>1</v>
      </c>
      <c r="B6" s="384" t="s">
        <v>24</v>
      </c>
      <c r="C6" s="383">
        <v>100100001</v>
      </c>
      <c r="D6" s="383">
        <v>4</v>
      </c>
      <c r="E6" s="385">
        <v>3011</v>
      </c>
      <c r="F6" s="385">
        <v>10261.603497319258</v>
      </c>
      <c r="G6" s="386">
        <v>2500</v>
      </c>
      <c r="H6" s="387">
        <v>3</v>
      </c>
      <c r="I6" s="387">
        <v>10</v>
      </c>
      <c r="J6" s="387">
        <v>30</v>
      </c>
      <c r="K6" s="388">
        <v>94</v>
      </c>
      <c r="L6" s="389">
        <v>102.048</v>
      </c>
      <c r="M6" s="390">
        <v>84.256666666666661</v>
      </c>
      <c r="N6" s="390">
        <v>73.3</v>
      </c>
      <c r="O6" s="390">
        <v>96.4</v>
      </c>
      <c r="P6" s="390">
        <v>100</v>
      </c>
      <c r="Q6" s="391">
        <v>2.54</v>
      </c>
      <c r="R6" s="392">
        <v>195.01599999999996</v>
      </c>
      <c r="S6" s="390">
        <v>2.4640000000000004</v>
      </c>
      <c r="T6" s="390">
        <v>4</v>
      </c>
      <c r="U6" s="390">
        <v>156</v>
      </c>
      <c r="V6" s="393">
        <v>1.01</v>
      </c>
      <c r="W6" s="390">
        <v>101.08</v>
      </c>
      <c r="X6" s="390">
        <v>2.82</v>
      </c>
      <c r="Y6" s="390">
        <v>0.24000000000000005</v>
      </c>
      <c r="Z6" s="383">
        <v>8</v>
      </c>
      <c r="AA6" s="394">
        <v>100</v>
      </c>
    </row>
    <row r="7" spans="1:27" ht="16.5" customHeight="1">
      <c r="A7" s="383" t="b">
        <v>1</v>
      </c>
      <c r="B7" s="384" t="s">
        <v>25</v>
      </c>
      <c r="C7" s="383">
        <v>100100001</v>
      </c>
      <c r="D7" s="383">
        <v>5</v>
      </c>
      <c r="E7" s="385">
        <v>3222</v>
      </c>
      <c r="F7" s="385">
        <v>10369.46221501641</v>
      </c>
      <c r="G7" s="386">
        <v>2500</v>
      </c>
      <c r="H7" s="387">
        <v>3</v>
      </c>
      <c r="I7" s="387">
        <v>10</v>
      </c>
      <c r="J7" s="387">
        <v>30</v>
      </c>
      <c r="K7" s="388">
        <v>97</v>
      </c>
      <c r="L7" s="389">
        <v>102.45</v>
      </c>
      <c r="M7" s="390">
        <v>85.125848563968674</v>
      </c>
      <c r="N7" s="390">
        <v>90.2</v>
      </c>
      <c r="O7" s="390">
        <v>118.6</v>
      </c>
      <c r="P7" s="390">
        <v>100</v>
      </c>
      <c r="Q7" s="391">
        <v>2.5425</v>
      </c>
      <c r="R7" s="392">
        <v>195.32</v>
      </c>
      <c r="S7" s="390">
        <v>2.64</v>
      </c>
      <c r="T7" s="390">
        <v>4.2</v>
      </c>
      <c r="U7" s="390">
        <v>166</v>
      </c>
      <c r="V7" s="393">
        <v>1.26</v>
      </c>
      <c r="W7" s="390">
        <v>101.15</v>
      </c>
      <c r="X7" s="390">
        <v>2.85</v>
      </c>
      <c r="Y7" s="390">
        <v>0.26</v>
      </c>
      <c r="Z7" s="383">
        <v>8</v>
      </c>
      <c r="AA7" s="394">
        <v>100</v>
      </c>
    </row>
    <row r="8" spans="1:27" ht="16.5" customHeight="1">
      <c r="A8" s="383" t="b">
        <v>1</v>
      </c>
      <c r="B8" s="384" t="s">
        <v>26</v>
      </c>
      <c r="C8" s="383">
        <v>100100001</v>
      </c>
      <c r="D8" s="383">
        <v>6</v>
      </c>
      <c r="E8" s="385">
        <v>3445</v>
      </c>
      <c r="F8" s="385">
        <v>10482.905381511426</v>
      </c>
      <c r="G8" s="386">
        <v>2450</v>
      </c>
      <c r="H8" s="387">
        <v>3</v>
      </c>
      <c r="I8" s="387">
        <v>10</v>
      </c>
      <c r="J8" s="387">
        <v>30</v>
      </c>
      <c r="K8" s="388">
        <v>100</v>
      </c>
      <c r="L8" s="389">
        <v>102.88800000000001</v>
      </c>
      <c r="M8" s="390">
        <v>85.999581151832473</v>
      </c>
      <c r="N8" s="390">
        <v>91.9</v>
      </c>
      <c r="O8" s="390">
        <v>120.5</v>
      </c>
      <c r="P8" s="390">
        <v>100</v>
      </c>
      <c r="Q8" s="391">
        <v>2.5449999999999999</v>
      </c>
      <c r="R8" s="392">
        <v>195.62399999999997</v>
      </c>
      <c r="S8" s="390">
        <v>2.8159999999999998</v>
      </c>
      <c r="T8" s="390">
        <v>4.4000000000000004</v>
      </c>
      <c r="U8" s="390">
        <v>176</v>
      </c>
      <c r="V8" s="393">
        <v>1.26</v>
      </c>
      <c r="W8" s="390">
        <v>101.22</v>
      </c>
      <c r="X8" s="390">
        <v>2.88</v>
      </c>
      <c r="Y8" s="390">
        <v>0.28000000000000003</v>
      </c>
      <c r="Z8" s="383">
        <v>8</v>
      </c>
      <c r="AA8" s="394">
        <v>100</v>
      </c>
    </row>
    <row r="9" spans="1:27" ht="16.5" customHeight="1">
      <c r="A9" s="383" t="b">
        <v>1</v>
      </c>
      <c r="B9" s="384" t="s">
        <v>27</v>
      </c>
      <c r="C9" s="383">
        <v>100100001</v>
      </c>
      <c r="D9" s="383">
        <v>7</v>
      </c>
      <c r="E9" s="385">
        <v>3679</v>
      </c>
      <c r="F9" s="385">
        <v>10601.007014064207</v>
      </c>
      <c r="G9" s="386">
        <v>2450</v>
      </c>
      <c r="H9" s="387">
        <v>3</v>
      </c>
      <c r="I9" s="387">
        <v>10</v>
      </c>
      <c r="J9" s="387">
        <v>30</v>
      </c>
      <c r="K9" s="388">
        <v>102</v>
      </c>
      <c r="L9" s="389">
        <v>103.36199999999999</v>
      </c>
      <c r="M9" s="390">
        <v>86.877900262467193</v>
      </c>
      <c r="N9" s="390">
        <v>93.5</v>
      </c>
      <c r="O9" s="390">
        <v>122.4</v>
      </c>
      <c r="P9" s="390">
        <v>100</v>
      </c>
      <c r="Q9" s="391">
        <v>2.5474999999999999</v>
      </c>
      <c r="R9" s="392">
        <v>195.92799999999997</v>
      </c>
      <c r="S9" s="390">
        <v>2.992</v>
      </c>
      <c r="T9" s="390">
        <v>4.6000000000000005</v>
      </c>
      <c r="U9" s="390">
        <v>186</v>
      </c>
      <c r="V9" s="393">
        <v>1.26</v>
      </c>
      <c r="W9" s="390">
        <v>101.28999999999999</v>
      </c>
      <c r="X9" s="390">
        <v>2.91</v>
      </c>
      <c r="Y9" s="390">
        <v>0.3</v>
      </c>
      <c r="Z9" s="383">
        <v>8</v>
      </c>
      <c r="AA9" s="394">
        <v>100</v>
      </c>
    </row>
    <row r="10" spans="1:27" ht="16.5" customHeight="1">
      <c r="A10" s="383" t="b">
        <v>1</v>
      </c>
      <c r="B10" s="384" t="s">
        <v>28</v>
      </c>
      <c r="C10" s="383">
        <v>100100001</v>
      </c>
      <c r="D10" s="383">
        <v>8</v>
      </c>
      <c r="E10" s="385">
        <v>3924</v>
      </c>
      <c r="F10" s="385">
        <v>10723.12884918133</v>
      </c>
      <c r="G10" s="386">
        <v>2450</v>
      </c>
      <c r="H10" s="387">
        <v>3</v>
      </c>
      <c r="I10" s="387">
        <v>10</v>
      </c>
      <c r="J10" s="387">
        <v>30</v>
      </c>
      <c r="K10" s="388">
        <v>105</v>
      </c>
      <c r="L10" s="389">
        <v>103.872</v>
      </c>
      <c r="M10" s="390">
        <v>87.760842105263166</v>
      </c>
      <c r="N10" s="390">
        <v>95.2</v>
      </c>
      <c r="O10" s="390">
        <v>124.2</v>
      </c>
      <c r="P10" s="390">
        <v>100</v>
      </c>
      <c r="Q10" s="391">
        <v>2.5499999999999998</v>
      </c>
      <c r="R10" s="392">
        <v>196.232</v>
      </c>
      <c r="S10" s="390">
        <v>3.1680000000000001</v>
      </c>
      <c r="T10" s="390">
        <v>4.8</v>
      </c>
      <c r="U10" s="390">
        <v>196</v>
      </c>
      <c r="V10" s="393">
        <v>1.26</v>
      </c>
      <c r="W10" s="390">
        <v>101.36</v>
      </c>
      <c r="X10" s="390">
        <v>2.94</v>
      </c>
      <c r="Y10" s="390">
        <v>0.32</v>
      </c>
      <c r="Z10" s="383">
        <v>8</v>
      </c>
      <c r="AA10" s="394">
        <v>100</v>
      </c>
    </row>
    <row r="11" spans="1:27" ht="16.5" customHeight="1">
      <c r="A11" s="383" t="b">
        <v>1</v>
      </c>
      <c r="B11" s="384" t="s">
        <v>29</v>
      </c>
      <c r="C11" s="383">
        <v>100100001</v>
      </c>
      <c r="D11" s="383">
        <v>9</v>
      </c>
      <c r="E11" s="385">
        <v>4181</v>
      </c>
      <c r="F11" s="385">
        <v>10848.801277245822</v>
      </c>
      <c r="G11" s="386">
        <v>2450</v>
      </c>
      <c r="H11" s="387">
        <v>3</v>
      </c>
      <c r="I11" s="387">
        <v>10</v>
      </c>
      <c r="J11" s="387">
        <v>30</v>
      </c>
      <c r="K11" s="388">
        <v>108</v>
      </c>
      <c r="L11" s="389">
        <v>104.41799999999999</v>
      </c>
      <c r="M11" s="390">
        <v>88.648443271767817</v>
      </c>
      <c r="N11" s="390">
        <v>96.8</v>
      </c>
      <c r="O11" s="390">
        <v>126.1</v>
      </c>
      <c r="P11" s="390">
        <v>100</v>
      </c>
      <c r="Q11" s="391">
        <v>2.5525000000000002</v>
      </c>
      <c r="R11" s="392">
        <v>196.53599999999997</v>
      </c>
      <c r="S11" s="390">
        <v>3.3439999999999999</v>
      </c>
      <c r="T11" s="390">
        <v>5</v>
      </c>
      <c r="U11" s="390">
        <v>205</v>
      </c>
      <c r="V11" s="393">
        <v>1.26</v>
      </c>
      <c r="W11" s="390">
        <v>101.42999999999999</v>
      </c>
      <c r="X11" s="390">
        <v>2.9699999999999998</v>
      </c>
      <c r="Y11" s="390">
        <v>0.34</v>
      </c>
      <c r="Z11" s="383">
        <v>8</v>
      </c>
      <c r="AA11" s="394">
        <v>100</v>
      </c>
    </row>
    <row r="12" spans="1:27" ht="16.5" customHeight="1">
      <c r="A12" s="383" t="b">
        <v>1</v>
      </c>
      <c r="B12" s="384" t="s">
        <v>30</v>
      </c>
      <c r="C12" s="383">
        <v>100100001</v>
      </c>
      <c r="D12" s="383">
        <v>10</v>
      </c>
      <c r="E12" s="385">
        <v>5562</v>
      </c>
      <c r="F12" s="385">
        <v>10977.662711566676</v>
      </c>
      <c r="G12" s="386">
        <v>2450</v>
      </c>
      <c r="H12" s="387">
        <v>3</v>
      </c>
      <c r="I12" s="387">
        <v>10</v>
      </c>
      <c r="J12" s="387">
        <v>30</v>
      </c>
      <c r="K12" s="388">
        <v>139</v>
      </c>
      <c r="L12" s="389">
        <v>105</v>
      </c>
      <c r="M12" s="390">
        <v>89.540740740740731</v>
      </c>
      <c r="N12" s="390">
        <v>114.4</v>
      </c>
      <c r="O12" s="390">
        <v>149.30000000000001</v>
      </c>
      <c r="P12" s="390">
        <v>100</v>
      </c>
      <c r="Q12" s="391">
        <v>2.5550000000000002</v>
      </c>
      <c r="R12" s="392">
        <v>196.83999999999997</v>
      </c>
      <c r="S12" s="390">
        <v>3.5199999999999996</v>
      </c>
      <c r="T12" s="390">
        <v>5.2</v>
      </c>
      <c r="U12" s="390">
        <v>215</v>
      </c>
      <c r="V12" s="393">
        <v>1.52</v>
      </c>
      <c r="W12" s="390">
        <v>101.5</v>
      </c>
      <c r="X12" s="390">
        <v>3</v>
      </c>
      <c r="Y12" s="390">
        <v>0.36</v>
      </c>
      <c r="Z12" s="383">
        <v>8</v>
      </c>
      <c r="AA12" s="394">
        <v>100</v>
      </c>
    </row>
    <row r="13" spans="1:27" ht="16.5" customHeight="1">
      <c r="A13" s="383" t="b">
        <v>1</v>
      </c>
      <c r="B13" s="384" t="s">
        <v>31</v>
      </c>
      <c r="C13" s="383">
        <v>100100001</v>
      </c>
      <c r="D13" s="383">
        <v>11</v>
      </c>
      <c r="E13" s="385">
        <v>5911</v>
      </c>
      <c r="F13" s="385">
        <v>11109.425234722779</v>
      </c>
      <c r="G13" s="386">
        <v>2400</v>
      </c>
      <c r="H13" s="387">
        <v>3</v>
      </c>
      <c r="I13" s="387">
        <v>10</v>
      </c>
      <c r="J13" s="387">
        <v>30</v>
      </c>
      <c r="K13" s="388">
        <v>143</v>
      </c>
      <c r="L13" s="389">
        <v>105.61799999999999</v>
      </c>
      <c r="M13" s="390">
        <v>90.43777188328913</v>
      </c>
      <c r="N13" s="390">
        <v>116.2</v>
      </c>
      <c r="O13" s="390">
        <v>151.30000000000001</v>
      </c>
      <c r="P13" s="390">
        <v>100</v>
      </c>
      <c r="Q13" s="391">
        <v>2.5575000000000001</v>
      </c>
      <c r="R13" s="392">
        <v>197.14399999999998</v>
      </c>
      <c r="S13" s="390">
        <v>3.6959999999999993</v>
      </c>
      <c r="T13" s="390">
        <v>5.4</v>
      </c>
      <c r="U13" s="390">
        <v>225</v>
      </c>
      <c r="V13" s="393">
        <v>1.52</v>
      </c>
      <c r="W13" s="390">
        <v>101.57000000000001</v>
      </c>
      <c r="X13" s="390">
        <v>3.03</v>
      </c>
      <c r="Y13" s="390">
        <v>0.38</v>
      </c>
      <c r="Z13" s="383">
        <v>8</v>
      </c>
      <c r="AA13" s="394">
        <v>100</v>
      </c>
    </row>
    <row r="14" spans="1:27" ht="16.5" customHeight="1">
      <c r="A14" s="383" t="b">
        <v>1</v>
      </c>
      <c r="B14" s="384" t="s">
        <v>32</v>
      </c>
      <c r="C14" s="383">
        <v>100100001</v>
      </c>
      <c r="D14" s="383">
        <v>12</v>
      </c>
      <c r="E14" s="385">
        <v>6275</v>
      </c>
      <c r="F14" s="385">
        <v>11243.853584975677</v>
      </c>
      <c r="G14" s="386">
        <v>2400</v>
      </c>
      <c r="H14" s="387">
        <v>3</v>
      </c>
      <c r="I14" s="387">
        <v>10</v>
      </c>
      <c r="J14" s="387">
        <v>30</v>
      </c>
      <c r="K14" s="388">
        <v>147</v>
      </c>
      <c r="L14" s="389">
        <v>106.27199999999999</v>
      </c>
      <c r="M14" s="390">
        <v>91.339574468085104</v>
      </c>
      <c r="N14" s="390">
        <v>118</v>
      </c>
      <c r="O14" s="390">
        <v>153.30000000000001</v>
      </c>
      <c r="P14" s="390">
        <v>100</v>
      </c>
      <c r="Q14" s="391">
        <v>2.56</v>
      </c>
      <c r="R14" s="392">
        <v>197.44799999999998</v>
      </c>
      <c r="S14" s="390">
        <v>3.8719999999999999</v>
      </c>
      <c r="T14" s="390">
        <v>5.6000000000000005</v>
      </c>
      <c r="U14" s="390">
        <v>235</v>
      </c>
      <c r="V14" s="393">
        <v>1.52</v>
      </c>
      <c r="W14" s="390">
        <v>101.64</v>
      </c>
      <c r="X14" s="390">
        <v>3.0599999999999996</v>
      </c>
      <c r="Y14" s="390">
        <v>0.4</v>
      </c>
      <c r="Z14" s="383">
        <v>8</v>
      </c>
      <c r="AA14" s="394">
        <v>100</v>
      </c>
    </row>
    <row r="15" spans="1:27" ht="16.5" customHeight="1">
      <c r="A15" s="383" t="b">
        <v>1</v>
      </c>
      <c r="B15" s="384" t="s">
        <v>33</v>
      </c>
      <c r="C15" s="383">
        <v>100100001</v>
      </c>
      <c r="D15" s="383">
        <v>13</v>
      </c>
      <c r="E15" s="385">
        <v>6653</v>
      </c>
      <c r="F15" s="385">
        <v>11380.751536794469</v>
      </c>
      <c r="G15" s="386">
        <v>2400</v>
      </c>
      <c r="H15" s="387">
        <v>3</v>
      </c>
      <c r="I15" s="387">
        <v>10</v>
      </c>
      <c r="J15" s="387">
        <v>30</v>
      </c>
      <c r="K15" s="388">
        <v>150</v>
      </c>
      <c r="L15" s="389">
        <v>106.96199999999999</v>
      </c>
      <c r="M15" s="390">
        <v>92.246186666666659</v>
      </c>
      <c r="N15" s="390">
        <v>119.7</v>
      </c>
      <c r="O15" s="390">
        <v>155.30000000000001</v>
      </c>
      <c r="P15" s="390">
        <v>100</v>
      </c>
      <c r="Q15" s="391">
        <v>2.5625</v>
      </c>
      <c r="R15" s="392">
        <v>197.75199999999998</v>
      </c>
      <c r="S15" s="390">
        <v>4.0479999999999992</v>
      </c>
      <c r="T15" s="390">
        <v>5.8</v>
      </c>
      <c r="U15" s="390">
        <v>245</v>
      </c>
      <c r="V15" s="393">
        <v>1.52</v>
      </c>
      <c r="W15" s="390">
        <v>101.71000000000001</v>
      </c>
      <c r="X15" s="390">
        <v>3.09</v>
      </c>
      <c r="Y15" s="390">
        <v>0.42000000000000004</v>
      </c>
      <c r="Z15" s="383">
        <v>8</v>
      </c>
      <c r="AA15" s="394">
        <v>100</v>
      </c>
    </row>
    <row r="16" spans="1:27" ht="16.5" customHeight="1">
      <c r="A16" s="383" t="b">
        <v>1</v>
      </c>
      <c r="B16" s="384" t="s">
        <v>34</v>
      </c>
      <c r="C16" s="383">
        <v>100100001</v>
      </c>
      <c r="D16" s="383">
        <v>14</v>
      </c>
      <c r="E16" s="385">
        <v>7046</v>
      </c>
      <c r="F16" s="385">
        <v>11519.952663624677</v>
      </c>
      <c r="G16" s="386">
        <v>2400</v>
      </c>
      <c r="H16" s="387">
        <v>3</v>
      </c>
      <c r="I16" s="387">
        <v>10</v>
      </c>
      <c r="J16" s="387">
        <v>30</v>
      </c>
      <c r="K16" s="388">
        <v>154</v>
      </c>
      <c r="L16" s="389">
        <v>107.68799999999999</v>
      </c>
      <c r="M16" s="390">
        <v>93.157647058823542</v>
      </c>
      <c r="N16" s="390">
        <v>121.5</v>
      </c>
      <c r="O16" s="390">
        <v>157.30000000000001</v>
      </c>
      <c r="P16" s="390">
        <v>100</v>
      </c>
      <c r="Q16" s="391">
        <v>2.5649999999999999</v>
      </c>
      <c r="R16" s="392">
        <v>198.05599999999998</v>
      </c>
      <c r="S16" s="390">
        <v>4.2239999999999993</v>
      </c>
      <c r="T16" s="390">
        <v>6</v>
      </c>
      <c r="U16" s="390">
        <v>254</v>
      </c>
      <c r="V16" s="393">
        <v>1.52</v>
      </c>
      <c r="W16" s="390">
        <v>101.78</v>
      </c>
      <c r="X16" s="390">
        <v>3.1199999999999997</v>
      </c>
      <c r="Y16" s="390">
        <v>0.44000000000000006</v>
      </c>
      <c r="Z16" s="383">
        <v>8</v>
      </c>
      <c r="AA16" s="394">
        <v>100</v>
      </c>
    </row>
    <row r="17" spans="1:27" ht="16.5" customHeight="1">
      <c r="A17" s="383" t="b">
        <v>1</v>
      </c>
      <c r="B17" s="384" t="s">
        <v>35</v>
      </c>
      <c r="C17" s="383">
        <v>100100001</v>
      </c>
      <c r="D17" s="383">
        <v>15</v>
      </c>
      <c r="E17" s="385">
        <v>7452</v>
      </c>
      <c r="F17" s="385">
        <v>11661.313839010985</v>
      </c>
      <c r="G17" s="386">
        <v>2400</v>
      </c>
      <c r="H17" s="387">
        <v>3</v>
      </c>
      <c r="I17" s="387">
        <v>10</v>
      </c>
      <c r="J17" s="387">
        <v>30</v>
      </c>
      <c r="K17" s="388">
        <v>158</v>
      </c>
      <c r="L17" s="389">
        <v>108.44999999999999</v>
      </c>
      <c r="M17" s="390">
        <v>94.073994638069692</v>
      </c>
      <c r="N17" s="390">
        <v>139.80000000000001</v>
      </c>
      <c r="O17" s="390">
        <v>181.4</v>
      </c>
      <c r="P17" s="390">
        <v>100</v>
      </c>
      <c r="Q17" s="391">
        <v>2.5674999999999999</v>
      </c>
      <c r="R17" s="392">
        <v>198.35999999999999</v>
      </c>
      <c r="S17" s="390">
        <v>4.3999999999999995</v>
      </c>
      <c r="T17" s="390">
        <v>6.2</v>
      </c>
      <c r="U17" s="390">
        <v>264</v>
      </c>
      <c r="V17" s="393">
        <v>1.77</v>
      </c>
      <c r="W17" s="390">
        <v>101.85</v>
      </c>
      <c r="X17" s="390">
        <v>3.15</v>
      </c>
      <c r="Y17" s="390">
        <v>0.46000000000000008</v>
      </c>
      <c r="Z17" s="383">
        <v>8</v>
      </c>
      <c r="AA17" s="394">
        <v>100</v>
      </c>
    </row>
    <row r="18" spans="1:27" ht="16.5" customHeight="1">
      <c r="A18" s="383" t="b">
        <v>1</v>
      </c>
      <c r="B18" s="384" t="s">
        <v>36</v>
      </c>
      <c r="C18" s="383">
        <v>100100001</v>
      </c>
      <c r="D18" s="383">
        <v>16</v>
      </c>
      <c r="E18" s="385">
        <v>7873</v>
      </c>
      <c r="F18" s="385">
        <v>11804.710523966853</v>
      </c>
      <c r="G18" s="386">
        <v>2350</v>
      </c>
      <c r="H18" s="387">
        <v>3</v>
      </c>
      <c r="I18" s="387">
        <v>10</v>
      </c>
      <c r="J18" s="387">
        <v>30</v>
      </c>
      <c r="K18" s="388">
        <v>162</v>
      </c>
      <c r="L18" s="389">
        <v>109.24799999999999</v>
      </c>
      <c r="M18" s="390">
        <v>94.995268817204305</v>
      </c>
      <c r="N18" s="390">
        <v>141.69999999999999</v>
      </c>
      <c r="O18" s="390">
        <v>183.6</v>
      </c>
      <c r="P18" s="390">
        <v>100</v>
      </c>
      <c r="Q18" s="391">
        <v>2.57</v>
      </c>
      <c r="R18" s="392">
        <v>198.66399999999999</v>
      </c>
      <c r="S18" s="390">
        <v>4.5759999999999987</v>
      </c>
      <c r="T18" s="390">
        <v>6.4</v>
      </c>
      <c r="U18" s="390">
        <v>274</v>
      </c>
      <c r="V18" s="393">
        <v>1.77</v>
      </c>
      <c r="W18" s="390">
        <v>101.92</v>
      </c>
      <c r="X18" s="390">
        <v>3.1799999999999997</v>
      </c>
      <c r="Y18" s="390">
        <v>0.48000000000000009</v>
      </c>
      <c r="Z18" s="383">
        <v>8</v>
      </c>
      <c r="AA18" s="394">
        <v>100</v>
      </c>
    </row>
    <row r="19" spans="1:27" ht="16.5" customHeight="1">
      <c r="A19" s="383" t="b">
        <v>1</v>
      </c>
      <c r="B19" s="384" t="s">
        <v>37</v>
      </c>
      <c r="C19" s="383">
        <v>100100001</v>
      </c>
      <c r="D19" s="383">
        <v>17</v>
      </c>
      <c r="E19" s="385">
        <v>8308</v>
      </c>
      <c r="F19" s="385">
        <v>11950.033261783317</v>
      </c>
      <c r="G19" s="386">
        <v>2350</v>
      </c>
      <c r="H19" s="387">
        <v>3</v>
      </c>
      <c r="I19" s="387">
        <v>10</v>
      </c>
      <c r="J19" s="387">
        <v>30</v>
      </c>
      <c r="K19" s="388">
        <v>166</v>
      </c>
      <c r="L19" s="389">
        <v>110.08199999999999</v>
      </c>
      <c r="M19" s="390">
        <v>95.921509433962257</v>
      </c>
      <c r="N19" s="390">
        <v>143.6</v>
      </c>
      <c r="O19" s="390">
        <v>185.8</v>
      </c>
      <c r="P19" s="390">
        <v>100</v>
      </c>
      <c r="Q19" s="391">
        <v>2.5724999999999998</v>
      </c>
      <c r="R19" s="392">
        <v>198.96799999999999</v>
      </c>
      <c r="S19" s="390">
        <v>4.7519999999999989</v>
      </c>
      <c r="T19" s="390">
        <v>6.6000000000000005</v>
      </c>
      <c r="U19" s="390">
        <v>284</v>
      </c>
      <c r="V19" s="393">
        <v>1.78</v>
      </c>
      <c r="W19" s="390">
        <v>101.99</v>
      </c>
      <c r="X19" s="390">
        <v>3.21</v>
      </c>
      <c r="Y19" s="390">
        <v>0.5</v>
      </c>
      <c r="Z19" s="383">
        <v>8</v>
      </c>
      <c r="AA19" s="394">
        <v>100</v>
      </c>
    </row>
    <row r="20" spans="1:27" ht="16.5" customHeight="1">
      <c r="A20" s="383" t="b">
        <v>1</v>
      </c>
      <c r="B20" s="384" t="s">
        <v>38</v>
      </c>
      <c r="C20" s="383">
        <v>100100001</v>
      </c>
      <c r="D20" s="383">
        <v>18</v>
      </c>
      <c r="E20" s="385">
        <v>8757</v>
      </c>
      <c r="F20" s="385">
        <v>12097.185013920458</v>
      </c>
      <c r="G20" s="386">
        <v>2350</v>
      </c>
      <c r="H20" s="387">
        <v>3</v>
      </c>
      <c r="I20" s="387">
        <v>10</v>
      </c>
      <c r="J20" s="387">
        <v>30</v>
      </c>
      <c r="K20" s="388">
        <v>170</v>
      </c>
      <c r="L20" s="389">
        <v>110.952</v>
      </c>
      <c r="M20" s="390">
        <v>96.852756756756747</v>
      </c>
      <c r="N20" s="390">
        <v>145.5</v>
      </c>
      <c r="O20" s="390">
        <v>188</v>
      </c>
      <c r="P20" s="390">
        <v>100</v>
      </c>
      <c r="Q20" s="391">
        <v>2.5750000000000002</v>
      </c>
      <c r="R20" s="392">
        <v>199.27199999999999</v>
      </c>
      <c r="S20" s="390">
        <v>4.9279999999999999</v>
      </c>
      <c r="T20" s="390">
        <v>6.8000000000000007</v>
      </c>
      <c r="U20" s="390">
        <v>294</v>
      </c>
      <c r="V20" s="393">
        <v>1.78</v>
      </c>
      <c r="W20" s="390">
        <v>102.06</v>
      </c>
      <c r="X20" s="390">
        <v>3.2399999999999998</v>
      </c>
      <c r="Y20" s="390">
        <v>0.52</v>
      </c>
      <c r="Z20" s="383">
        <v>8</v>
      </c>
      <c r="AA20" s="394">
        <v>100</v>
      </c>
    </row>
    <row r="21" spans="1:27" ht="16.5" customHeight="1">
      <c r="A21" s="383" t="b">
        <v>1</v>
      </c>
      <c r="B21" s="384" t="s">
        <v>39</v>
      </c>
      <c r="C21" s="383">
        <v>100100001</v>
      </c>
      <c r="D21" s="383">
        <v>19</v>
      </c>
      <c r="E21" s="385">
        <v>9221</v>
      </c>
      <c r="F21" s="385">
        <v>12246.079097037164</v>
      </c>
      <c r="G21" s="386">
        <v>2350</v>
      </c>
      <c r="H21" s="387">
        <v>3</v>
      </c>
      <c r="I21" s="387">
        <v>10</v>
      </c>
      <c r="J21" s="387">
        <v>30</v>
      </c>
      <c r="K21" s="388">
        <v>175</v>
      </c>
      <c r="L21" s="389">
        <v>111.85799999999999</v>
      </c>
      <c r="M21" s="390">
        <v>97.789051490514908</v>
      </c>
      <c r="N21" s="390">
        <v>147.4</v>
      </c>
      <c r="O21" s="390">
        <v>190.1</v>
      </c>
      <c r="P21" s="390">
        <v>100</v>
      </c>
      <c r="Q21" s="391">
        <v>2.5775000000000001</v>
      </c>
      <c r="R21" s="392">
        <v>199.57599999999996</v>
      </c>
      <c r="S21" s="390">
        <v>5.1039999999999992</v>
      </c>
      <c r="T21" s="390">
        <v>7</v>
      </c>
      <c r="U21" s="390">
        <v>303</v>
      </c>
      <c r="V21" s="393">
        <v>1.78</v>
      </c>
      <c r="W21" s="390">
        <v>102.13</v>
      </c>
      <c r="X21" s="390">
        <v>3.2699999999999996</v>
      </c>
      <c r="Y21" s="390">
        <v>0.54</v>
      </c>
      <c r="Z21" s="383">
        <v>8</v>
      </c>
      <c r="AA21" s="394">
        <v>100</v>
      </c>
    </row>
    <row r="22" spans="1:27" ht="16.5" customHeight="1">
      <c r="A22" s="383" t="b">
        <v>1</v>
      </c>
      <c r="B22" s="384" t="s">
        <v>40</v>
      </c>
      <c r="C22" s="383">
        <v>100100001</v>
      </c>
      <c r="D22" s="383">
        <v>20</v>
      </c>
      <c r="E22" s="385">
        <v>11640</v>
      </c>
      <c r="F22" s="385">
        <v>12396.637559331797</v>
      </c>
      <c r="G22" s="386">
        <v>2350</v>
      </c>
      <c r="H22" s="387">
        <v>3</v>
      </c>
      <c r="I22" s="387">
        <v>10</v>
      </c>
      <c r="J22" s="387">
        <v>30</v>
      </c>
      <c r="K22" s="388">
        <v>215</v>
      </c>
      <c r="L22" s="389">
        <v>112.79999999999998</v>
      </c>
      <c r="M22" s="390">
        <v>98.730434782608683</v>
      </c>
      <c r="N22" s="390">
        <v>166.4</v>
      </c>
      <c r="O22" s="390">
        <v>215.2</v>
      </c>
      <c r="P22" s="390">
        <v>100</v>
      </c>
      <c r="Q22" s="391">
        <v>2.58</v>
      </c>
      <c r="R22" s="392">
        <v>199.87999999999997</v>
      </c>
      <c r="S22" s="390">
        <v>5.28</v>
      </c>
      <c r="T22" s="390">
        <v>7.1999999999999993</v>
      </c>
      <c r="U22" s="390">
        <v>313</v>
      </c>
      <c r="V22" s="393">
        <v>2.0299999999999998</v>
      </c>
      <c r="W22" s="390">
        <v>102.2</v>
      </c>
      <c r="X22" s="390">
        <v>3.3</v>
      </c>
      <c r="Y22" s="390">
        <v>0.56000000000000005</v>
      </c>
      <c r="Z22" s="383">
        <v>8</v>
      </c>
      <c r="AA22" s="394">
        <v>100</v>
      </c>
    </row>
    <row r="23" spans="1:27" ht="16.5" customHeight="1">
      <c r="A23" s="383" t="b">
        <v>1</v>
      </c>
      <c r="B23" s="384" t="s">
        <v>41</v>
      </c>
      <c r="C23" s="383">
        <v>100100001</v>
      </c>
      <c r="D23" s="383">
        <v>21</v>
      </c>
      <c r="E23" s="385">
        <v>14686</v>
      </c>
      <c r="F23" s="385">
        <v>12548.789884236512</v>
      </c>
      <c r="G23" s="386">
        <v>2300</v>
      </c>
      <c r="H23" s="387">
        <v>3</v>
      </c>
      <c r="I23" s="387">
        <v>10</v>
      </c>
      <c r="J23" s="387">
        <v>30</v>
      </c>
      <c r="K23" s="388">
        <v>247</v>
      </c>
      <c r="L23" s="389">
        <v>126.89599999999997</v>
      </c>
      <c r="M23" s="390">
        <v>135.67284623773173</v>
      </c>
      <c r="N23" s="390">
        <v>218</v>
      </c>
      <c r="O23" s="390">
        <v>291.8</v>
      </c>
      <c r="P23" s="390">
        <v>100</v>
      </c>
      <c r="Q23" s="391">
        <v>3.5830000000000002</v>
      </c>
      <c r="R23" s="392">
        <v>215.46000000000004</v>
      </c>
      <c r="S23" s="390">
        <v>5.4559999999999986</v>
      </c>
      <c r="T23" s="390">
        <v>7.52</v>
      </c>
      <c r="U23" s="390">
        <v>418</v>
      </c>
      <c r="V23" s="393">
        <v>2.23</v>
      </c>
      <c r="W23" s="390">
        <v>102.28</v>
      </c>
      <c r="X23" s="390">
        <v>3.7299999999999995</v>
      </c>
      <c r="Y23" s="390">
        <v>0.86399999999999988</v>
      </c>
      <c r="Z23" s="383">
        <v>8</v>
      </c>
      <c r="AA23" s="394">
        <v>100</v>
      </c>
    </row>
    <row r="24" spans="1:27" ht="16.5" customHeight="1">
      <c r="A24" s="383" t="b">
        <v>1</v>
      </c>
      <c r="B24" s="384" t="s">
        <v>42</v>
      </c>
      <c r="C24" s="383">
        <v>100100001</v>
      </c>
      <c r="D24" s="383">
        <v>22</v>
      </c>
      <c r="E24" s="385">
        <v>15837</v>
      </c>
      <c r="F24" s="385">
        <v>12702.47194226124</v>
      </c>
      <c r="G24" s="386">
        <v>2300</v>
      </c>
      <c r="H24" s="387">
        <v>3</v>
      </c>
      <c r="I24" s="387">
        <v>10</v>
      </c>
      <c r="J24" s="387">
        <v>30</v>
      </c>
      <c r="K24" s="388">
        <v>254</v>
      </c>
      <c r="L24" s="389">
        <v>128.22399999999996</v>
      </c>
      <c r="M24" s="390">
        <v>137.36542669584244</v>
      </c>
      <c r="N24" s="390">
        <v>220.8</v>
      </c>
      <c r="O24" s="390">
        <v>295.3</v>
      </c>
      <c r="P24" s="390">
        <v>100</v>
      </c>
      <c r="Q24" s="391">
        <v>3.5860000000000003</v>
      </c>
      <c r="R24" s="392">
        <v>215.84</v>
      </c>
      <c r="S24" s="390">
        <v>5.6319999999999979</v>
      </c>
      <c r="T24" s="390">
        <v>7.84</v>
      </c>
      <c r="U24" s="390">
        <v>433</v>
      </c>
      <c r="V24" s="393">
        <v>2.23</v>
      </c>
      <c r="W24" s="390">
        <v>102.36</v>
      </c>
      <c r="X24" s="390">
        <v>3.7599999999999989</v>
      </c>
      <c r="Y24" s="390">
        <v>0.8879999999999999</v>
      </c>
      <c r="Z24" s="383">
        <v>8</v>
      </c>
      <c r="AA24" s="394">
        <v>100</v>
      </c>
    </row>
    <row r="25" spans="1:27" ht="16.5" customHeight="1">
      <c r="A25" s="383" t="b">
        <v>1</v>
      </c>
      <c r="B25" s="384" t="s">
        <v>43</v>
      </c>
      <c r="C25" s="383">
        <v>100100001</v>
      </c>
      <c r="D25" s="383">
        <v>23</v>
      </c>
      <c r="E25" s="385">
        <v>17037</v>
      </c>
      <c r="F25" s="385">
        <v>12857.62513383745</v>
      </c>
      <c r="G25" s="386">
        <v>2300</v>
      </c>
      <c r="H25" s="387">
        <v>3</v>
      </c>
      <c r="I25" s="387">
        <v>10</v>
      </c>
      <c r="J25" s="387">
        <v>30</v>
      </c>
      <c r="K25" s="388">
        <v>260</v>
      </c>
      <c r="L25" s="389">
        <v>129.58399999999995</v>
      </c>
      <c r="M25" s="390">
        <v>139.06915477497259</v>
      </c>
      <c r="N25" s="390">
        <v>223.6</v>
      </c>
      <c r="O25" s="390">
        <v>298.8</v>
      </c>
      <c r="P25" s="390">
        <v>100</v>
      </c>
      <c r="Q25" s="391">
        <v>3.589</v>
      </c>
      <c r="R25" s="392">
        <v>216.22</v>
      </c>
      <c r="S25" s="390">
        <v>5.8079999999999989</v>
      </c>
      <c r="T25" s="390">
        <v>8.16</v>
      </c>
      <c r="U25" s="390">
        <v>448</v>
      </c>
      <c r="V25" s="393">
        <v>2.2400000000000002</v>
      </c>
      <c r="W25" s="390">
        <v>102.43999999999998</v>
      </c>
      <c r="X25" s="390">
        <v>3.7899999999999991</v>
      </c>
      <c r="Y25" s="390">
        <v>0.91199999999999992</v>
      </c>
      <c r="Z25" s="383">
        <v>8</v>
      </c>
      <c r="AA25" s="394">
        <v>100</v>
      </c>
    </row>
    <row r="26" spans="1:27" ht="16.5" customHeight="1">
      <c r="A26" s="383" t="b">
        <v>1</v>
      </c>
      <c r="B26" s="384" t="s">
        <v>44</v>
      </c>
      <c r="C26" s="383">
        <v>100100001</v>
      </c>
      <c r="D26" s="383">
        <v>24</v>
      </c>
      <c r="E26" s="385">
        <v>18283</v>
      </c>
      <c r="F26" s="385">
        <v>13014.19568119332</v>
      </c>
      <c r="G26" s="386">
        <v>2300</v>
      </c>
      <c r="H26" s="387">
        <v>3</v>
      </c>
      <c r="I26" s="387">
        <v>10</v>
      </c>
      <c r="J26" s="387">
        <v>30</v>
      </c>
      <c r="K26" s="388">
        <v>267</v>
      </c>
      <c r="L26" s="389">
        <v>130.97599999999994</v>
      </c>
      <c r="M26" s="390">
        <v>140.78414096916302</v>
      </c>
      <c r="N26" s="390">
        <v>226.4</v>
      </c>
      <c r="O26" s="390">
        <v>302.3</v>
      </c>
      <c r="P26" s="390">
        <v>100</v>
      </c>
      <c r="Q26" s="391">
        <v>3.5920000000000001</v>
      </c>
      <c r="R26" s="392">
        <v>216.6</v>
      </c>
      <c r="S26" s="390">
        <v>5.9839999999999973</v>
      </c>
      <c r="T26" s="390">
        <v>8.48</v>
      </c>
      <c r="U26" s="390">
        <v>463</v>
      </c>
      <c r="V26" s="393">
        <v>2.2400000000000002</v>
      </c>
      <c r="W26" s="390">
        <v>102.52000000000001</v>
      </c>
      <c r="X26" s="390">
        <v>3.819999999999999</v>
      </c>
      <c r="Y26" s="390">
        <v>0.93599999999999972</v>
      </c>
      <c r="Z26" s="383">
        <v>8</v>
      </c>
      <c r="AA26" s="394">
        <v>100</v>
      </c>
    </row>
    <row r="27" spans="1:27" ht="16.5" customHeight="1">
      <c r="A27" s="383" t="b">
        <v>1</v>
      </c>
      <c r="B27" s="384" t="s">
        <v>45</v>
      </c>
      <c r="C27" s="383">
        <v>100100001</v>
      </c>
      <c r="D27" s="383">
        <v>25</v>
      </c>
      <c r="E27" s="385">
        <v>19579</v>
      </c>
      <c r="F27" s="385">
        <v>13172.134037950871</v>
      </c>
      <c r="G27" s="386">
        <v>2300</v>
      </c>
      <c r="H27" s="387">
        <v>3</v>
      </c>
      <c r="I27" s="387">
        <v>10</v>
      </c>
      <c r="J27" s="387">
        <v>30</v>
      </c>
      <c r="K27" s="388">
        <v>274</v>
      </c>
      <c r="L27" s="389">
        <v>132.39999999999995</v>
      </c>
      <c r="M27" s="390">
        <v>142.51049723756907</v>
      </c>
      <c r="N27" s="390">
        <v>253.1</v>
      </c>
      <c r="O27" s="390">
        <v>338.6</v>
      </c>
      <c r="P27" s="390">
        <v>100</v>
      </c>
      <c r="Q27" s="391">
        <v>3.5950000000000002</v>
      </c>
      <c r="R27" s="392">
        <v>216.98000000000002</v>
      </c>
      <c r="S27" s="390">
        <v>6.1599999999999984</v>
      </c>
      <c r="T27" s="390">
        <v>8.8000000000000007</v>
      </c>
      <c r="U27" s="390">
        <v>478</v>
      </c>
      <c r="V27" s="393">
        <v>2.52</v>
      </c>
      <c r="W27" s="390">
        <v>102.6</v>
      </c>
      <c r="X27" s="390">
        <v>3.8499999999999988</v>
      </c>
      <c r="Y27" s="390">
        <v>0.95999999999999974</v>
      </c>
      <c r="Z27" s="383">
        <v>8</v>
      </c>
      <c r="AA27" s="394">
        <v>100</v>
      </c>
    </row>
    <row r="28" spans="1:27" ht="16.5" customHeight="1">
      <c r="A28" s="383" t="b">
        <v>1</v>
      </c>
      <c r="B28" s="384" t="s">
        <v>46</v>
      </c>
      <c r="C28" s="383">
        <v>100100001</v>
      </c>
      <c r="D28" s="383">
        <v>26</v>
      </c>
      <c r="E28" s="385">
        <v>20923</v>
      </c>
      <c r="F28" s="385">
        <v>13331.394392752787</v>
      </c>
      <c r="G28" s="386">
        <v>2250</v>
      </c>
      <c r="H28" s="387">
        <v>3</v>
      </c>
      <c r="I28" s="387">
        <v>10</v>
      </c>
      <c r="J28" s="387">
        <v>30</v>
      </c>
      <c r="K28" s="388">
        <v>280</v>
      </c>
      <c r="L28" s="389">
        <v>133.85599999999994</v>
      </c>
      <c r="M28" s="390">
        <v>144.24833702882481</v>
      </c>
      <c r="N28" s="390">
        <v>256.10000000000002</v>
      </c>
      <c r="O28" s="390">
        <v>342.4</v>
      </c>
      <c r="P28" s="390">
        <v>100</v>
      </c>
      <c r="Q28" s="391">
        <v>3.5980000000000003</v>
      </c>
      <c r="R28" s="392">
        <v>217.36</v>
      </c>
      <c r="S28" s="390">
        <v>6.3359999999999967</v>
      </c>
      <c r="T28" s="390">
        <v>9.120000000000001</v>
      </c>
      <c r="U28" s="390">
        <v>493</v>
      </c>
      <c r="V28" s="393">
        <v>2.52</v>
      </c>
      <c r="W28" s="390">
        <v>102.67999999999999</v>
      </c>
      <c r="X28" s="390">
        <v>3.879999999999999</v>
      </c>
      <c r="Y28" s="390">
        <v>0.98399999999999976</v>
      </c>
      <c r="Z28" s="383">
        <v>8</v>
      </c>
      <c r="AA28" s="394">
        <v>100</v>
      </c>
    </row>
    <row r="29" spans="1:27" ht="16.5" customHeight="1">
      <c r="A29" s="383" t="b">
        <v>1</v>
      </c>
      <c r="B29" s="384" t="s">
        <v>47</v>
      </c>
      <c r="C29" s="383">
        <v>100100001</v>
      </c>
      <c r="D29" s="383">
        <v>27</v>
      </c>
      <c r="E29" s="385">
        <v>22315</v>
      </c>
      <c r="F29" s="385">
        <v>13491.934248758058</v>
      </c>
      <c r="G29" s="386">
        <v>2250</v>
      </c>
      <c r="H29" s="387">
        <v>3</v>
      </c>
      <c r="I29" s="387">
        <v>10</v>
      </c>
      <c r="J29" s="387">
        <v>30</v>
      </c>
      <c r="K29" s="388">
        <v>287</v>
      </c>
      <c r="L29" s="389">
        <v>135.34399999999994</v>
      </c>
      <c r="M29" s="390">
        <v>145.99777530589543</v>
      </c>
      <c r="N29" s="390">
        <v>259.10000000000002</v>
      </c>
      <c r="O29" s="390">
        <v>346.1</v>
      </c>
      <c r="P29" s="390">
        <v>100</v>
      </c>
      <c r="Q29" s="391">
        <v>3.6010000000000004</v>
      </c>
      <c r="R29" s="392">
        <v>217.74</v>
      </c>
      <c r="S29" s="390">
        <v>6.5119999999999951</v>
      </c>
      <c r="T29" s="390">
        <v>9.4400000000000013</v>
      </c>
      <c r="U29" s="390">
        <v>509</v>
      </c>
      <c r="V29" s="393">
        <v>2.52</v>
      </c>
      <c r="W29" s="390">
        <v>102.76000000000002</v>
      </c>
      <c r="X29" s="390">
        <v>3.9099999999999984</v>
      </c>
      <c r="Y29" s="390">
        <v>1.0079999999999998</v>
      </c>
      <c r="Z29" s="383">
        <v>8</v>
      </c>
      <c r="AA29" s="394">
        <v>100</v>
      </c>
    </row>
    <row r="30" spans="1:27" ht="16.5" customHeight="1">
      <c r="A30" s="383" t="b">
        <v>1</v>
      </c>
      <c r="B30" s="384" t="s">
        <v>48</v>
      </c>
      <c r="C30" s="383">
        <v>100100001</v>
      </c>
      <c r="D30" s="383">
        <v>28</v>
      </c>
      <c r="E30" s="385">
        <v>23755</v>
      </c>
      <c r="F30" s="385">
        <v>13653.714064921032</v>
      </c>
      <c r="G30" s="386">
        <v>2250</v>
      </c>
      <c r="H30" s="387">
        <v>3</v>
      </c>
      <c r="I30" s="387">
        <v>10</v>
      </c>
      <c r="J30" s="387">
        <v>30</v>
      </c>
      <c r="K30" s="388">
        <v>294</v>
      </c>
      <c r="L30" s="389">
        <v>136.86399999999992</v>
      </c>
      <c r="M30" s="390">
        <v>147.75892857142858</v>
      </c>
      <c r="N30" s="390">
        <v>262.10000000000002</v>
      </c>
      <c r="O30" s="390">
        <v>349.9</v>
      </c>
      <c r="P30" s="390">
        <v>100</v>
      </c>
      <c r="Q30" s="391">
        <v>3.6039999999999996</v>
      </c>
      <c r="R30" s="392">
        <v>218.12</v>
      </c>
      <c r="S30" s="390">
        <v>6.6879999999999971</v>
      </c>
      <c r="T30" s="390">
        <v>9.7600000000000016</v>
      </c>
      <c r="U30" s="390">
        <v>524</v>
      </c>
      <c r="V30" s="393">
        <v>2.52</v>
      </c>
      <c r="W30" s="390">
        <v>102.83999999999999</v>
      </c>
      <c r="X30" s="390">
        <v>3.9399999999999986</v>
      </c>
      <c r="Y30" s="390">
        <v>1.0319999999999996</v>
      </c>
      <c r="Z30" s="383">
        <v>8</v>
      </c>
      <c r="AA30" s="394">
        <v>100</v>
      </c>
    </row>
    <row r="31" spans="1:27" ht="16.5" customHeight="1">
      <c r="A31" s="383" t="b">
        <v>1</v>
      </c>
      <c r="B31" s="384" t="s">
        <v>49</v>
      </c>
      <c r="C31" s="383">
        <v>100100001</v>
      </c>
      <c r="D31" s="383">
        <v>29</v>
      </c>
      <c r="E31" s="385">
        <v>25243</v>
      </c>
      <c r="F31" s="385">
        <v>13816.696948011459</v>
      </c>
      <c r="G31" s="386">
        <v>2250</v>
      </c>
      <c r="H31" s="387">
        <v>3</v>
      </c>
      <c r="I31" s="387">
        <v>10</v>
      </c>
      <c r="J31" s="387">
        <v>30</v>
      </c>
      <c r="K31" s="388">
        <v>301</v>
      </c>
      <c r="L31" s="389">
        <v>138.41599999999994</v>
      </c>
      <c r="M31" s="390">
        <v>149.53191489361703</v>
      </c>
      <c r="N31" s="390">
        <v>265.10000000000002</v>
      </c>
      <c r="O31" s="390">
        <v>353.7</v>
      </c>
      <c r="P31" s="390">
        <v>100</v>
      </c>
      <c r="Q31" s="391">
        <v>3.6069999999999998</v>
      </c>
      <c r="R31" s="392">
        <v>218.50000000000003</v>
      </c>
      <c r="S31" s="390">
        <v>6.8639999999999954</v>
      </c>
      <c r="T31" s="390">
        <v>10.080000000000002</v>
      </c>
      <c r="U31" s="390">
        <v>539</v>
      </c>
      <c r="V31" s="393">
        <v>2.52</v>
      </c>
      <c r="W31" s="390">
        <v>102.92</v>
      </c>
      <c r="X31" s="390">
        <v>3.9699999999999984</v>
      </c>
      <c r="Y31" s="390">
        <v>1.0559999999999996</v>
      </c>
      <c r="Z31" s="383">
        <v>8</v>
      </c>
      <c r="AA31" s="394">
        <v>100</v>
      </c>
    </row>
    <row r="32" spans="1:27" ht="16.5" customHeight="1">
      <c r="A32" s="383" t="b">
        <v>1</v>
      </c>
      <c r="B32" s="384" t="s">
        <v>50</v>
      </c>
      <c r="C32" s="383">
        <v>100100001</v>
      </c>
      <c r="D32" s="383">
        <v>30</v>
      </c>
      <c r="E32" s="385">
        <v>31244</v>
      </c>
      <c r="F32" s="385">
        <v>13980.848386632733</v>
      </c>
      <c r="G32" s="386">
        <v>2250</v>
      </c>
      <c r="H32" s="387">
        <v>3</v>
      </c>
      <c r="I32" s="387">
        <v>10</v>
      </c>
      <c r="J32" s="387">
        <v>30</v>
      </c>
      <c r="K32" s="388">
        <v>360</v>
      </c>
      <c r="L32" s="389">
        <v>139.99999999999991</v>
      </c>
      <c r="M32" s="390">
        <v>151.31685393258428</v>
      </c>
      <c r="N32" s="390">
        <v>293.10000000000002</v>
      </c>
      <c r="O32" s="390">
        <v>391.8</v>
      </c>
      <c r="P32" s="390">
        <v>100</v>
      </c>
      <c r="Q32" s="391">
        <v>3.61</v>
      </c>
      <c r="R32" s="392">
        <v>218.88000000000002</v>
      </c>
      <c r="S32" s="390">
        <v>7.0399999999999965</v>
      </c>
      <c r="T32" s="390">
        <v>10.400000000000002</v>
      </c>
      <c r="U32" s="390">
        <v>554</v>
      </c>
      <c r="V32" s="393">
        <v>2.81</v>
      </c>
      <c r="W32" s="390">
        <v>103</v>
      </c>
      <c r="X32" s="390">
        <v>3.9999999999999982</v>
      </c>
      <c r="Y32" s="390">
        <v>1.0799999999999996</v>
      </c>
      <c r="Z32" s="383">
        <v>8</v>
      </c>
      <c r="AA32" s="394">
        <v>100</v>
      </c>
    </row>
    <row r="33" spans="1:27" ht="16.5" customHeight="1">
      <c r="A33" s="383" t="b">
        <v>1</v>
      </c>
      <c r="B33" s="384" t="s">
        <v>51</v>
      </c>
      <c r="C33" s="383">
        <v>100100001</v>
      </c>
      <c r="D33" s="383">
        <v>31</v>
      </c>
      <c r="E33" s="385">
        <v>33092</v>
      </c>
      <c r="F33" s="385">
        <v>14146.136020253121</v>
      </c>
      <c r="G33" s="386">
        <v>2200</v>
      </c>
      <c r="H33" s="387">
        <v>3</v>
      </c>
      <c r="I33" s="387">
        <v>10</v>
      </c>
      <c r="J33" s="387">
        <v>30</v>
      </c>
      <c r="K33" s="388">
        <v>368</v>
      </c>
      <c r="L33" s="389">
        <v>141.6159999999999</v>
      </c>
      <c r="M33" s="390">
        <v>153.11386696730557</v>
      </c>
      <c r="N33" s="390">
        <v>296.3</v>
      </c>
      <c r="O33" s="390">
        <v>395.8</v>
      </c>
      <c r="P33" s="390">
        <v>100</v>
      </c>
      <c r="Q33" s="391">
        <v>3.613</v>
      </c>
      <c r="R33" s="392">
        <v>219.26</v>
      </c>
      <c r="S33" s="390">
        <v>7.2159999999999958</v>
      </c>
      <c r="T33" s="390">
        <v>10.720000000000002</v>
      </c>
      <c r="U33" s="390">
        <v>569</v>
      </c>
      <c r="V33" s="393">
        <v>2.81</v>
      </c>
      <c r="W33" s="390">
        <v>103.08</v>
      </c>
      <c r="X33" s="390">
        <v>4.0299999999999985</v>
      </c>
      <c r="Y33" s="390">
        <v>1.1039999999999994</v>
      </c>
      <c r="Z33" s="383">
        <v>8</v>
      </c>
      <c r="AA33" s="394">
        <v>100</v>
      </c>
    </row>
    <row r="34" spans="1:27" ht="16.5" customHeight="1">
      <c r="A34" s="383" t="b">
        <v>1</v>
      </c>
      <c r="B34" s="384" t="s">
        <v>52</v>
      </c>
      <c r="C34" s="383">
        <v>100100001</v>
      </c>
      <c r="D34" s="383">
        <v>32</v>
      </c>
      <c r="E34" s="385">
        <v>34998</v>
      </c>
      <c r="F34" s="385">
        <v>14312.529437621874</v>
      </c>
      <c r="G34" s="386">
        <v>2200</v>
      </c>
      <c r="H34" s="387">
        <v>3</v>
      </c>
      <c r="I34" s="387">
        <v>10</v>
      </c>
      <c r="J34" s="387">
        <v>30</v>
      </c>
      <c r="K34" s="388">
        <v>377</v>
      </c>
      <c r="L34" s="389">
        <v>143.2639999999999</v>
      </c>
      <c r="M34" s="390">
        <v>154.92307692307696</v>
      </c>
      <c r="N34" s="390">
        <v>299.60000000000002</v>
      </c>
      <c r="O34" s="390">
        <v>399.9</v>
      </c>
      <c r="P34" s="390">
        <v>100</v>
      </c>
      <c r="Q34" s="391">
        <v>3.6160000000000001</v>
      </c>
      <c r="R34" s="392">
        <v>219.64000000000001</v>
      </c>
      <c r="S34" s="390">
        <v>7.3919999999999959</v>
      </c>
      <c r="T34" s="390">
        <v>11.040000000000003</v>
      </c>
      <c r="U34" s="390">
        <v>584</v>
      </c>
      <c r="V34" s="393">
        <v>2.81</v>
      </c>
      <c r="W34" s="390">
        <v>103.16000000000001</v>
      </c>
      <c r="X34" s="390">
        <v>4.0599999999999978</v>
      </c>
      <c r="Y34" s="390">
        <v>1.1279999999999994</v>
      </c>
      <c r="Z34" s="383">
        <v>8</v>
      </c>
      <c r="AA34" s="394">
        <v>100</v>
      </c>
    </row>
    <row r="35" spans="1:27" ht="16.5" customHeight="1">
      <c r="A35" s="383" t="b">
        <v>1</v>
      </c>
      <c r="B35" s="384" t="s">
        <v>53</v>
      </c>
      <c r="C35" s="383">
        <v>100100001</v>
      </c>
      <c r="D35" s="383">
        <v>33</v>
      </c>
      <c r="E35" s="385">
        <v>36958</v>
      </c>
      <c r="F35" s="385">
        <v>14479.999999999998</v>
      </c>
      <c r="G35" s="386">
        <v>2200</v>
      </c>
      <c r="H35" s="387">
        <v>3</v>
      </c>
      <c r="I35" s="387">
        <v>10</v>
      </c>
      <c r="J35" s="387">
        <v>30</v>
      </c>
      <c r="K35" s="388">
        <v>385</v>
      </c>
      <c r="L35" s="389">
        <v>144.9439999999999</v>
      </c>
      <c r="M35" s="390">
        <v>156.74460839954597</v>
      </c>
      <c r="N35" s="390">
        <v>302.8</v>
      </c>
      <c r="O35" s="390">
        <v>404</v>
      </c>
      <c r="P35" s="390">
        <v>100</v>
      </c>
      <c r="Q35" s="391">
        <v>3.6190000000000002</v>
      </c>
      <c r="R35" s="392">
        <v>220.02</v>
      </c>
      <c r="S35" s="390">
        <v>7.5679999999999952</v>
      </c>
      <c r="T35" s="390">
        <v>11.360000000000003</v>
      </c>
      <c r="U35" s="390">
        <v>599</v>
      </c>
      <c r="V35" s="393">
        <v>2.81</v>
      </c>
      <c r="W35" s="390">
        <v>103.24000000000001</v>
      </c>
      <c r="X35" s="390">
        <v>4.0899999999999981</v>
      </c>
      <c r="Y35" s="390">
        <v>1.1519999999999992</v>
      </c>
      <c r="Z35" s="383">
        <v>8</v>
      </c>
      <c r="AA35" s="394">
        <v>100</v>
      </c>
    </row>
    <row r="36" spans="1:27" ht="16.5" customHeight="1">
      <c r="A36" s="383" t="b">
        <v>1</v>
      </c>
      <c r="B36" s="384" t="s">
        <v>54</v>
      </c>
      <c r="C36" s="383">
        <v>100100001</v>
      </c>
      <c r="D36" s="383">
        <v>34</v>
      </c>
      <c r="E36" s="385">
        <v>38976</v>
      </c>
      <c r="F36" s="385">
        <v>14648.520685467636</v>
      </c>
      <c r="G36" s="386">
        <v>2200</v>
      </c>
      <c r="H36" s="387">
        <v>3</v>
      </c>
      <c r="I36" s="387">
        <v>10</v>
      </c>
      <c r="J36" s="387">
        <v>30</v>
      </c>
      <c r="K36" s="388">
        <v>394</v>
      </c>
      <c r="L36" s="389">
        <v>146.65599999999989</v>
      </c>
      <c r="M36" s="390">
        <v>158.57858769931664</v>
      </c>
      <c r="N36" s="390">
        <v>306</v>
      </c>
      <c r="O36" s="390">
        <v>408</v>
      </c>
      <c r="P36" s="390">
        <v>100</v>
      </c>
      <c r="Q36" s="391">
        <v>3.6219999999999999</v>
      </c>
      <c r="R36" s="392">
        <v>220.4</v>
      </c>
      <c r="S36" s="390">
        <v>7.7439999999999936</v>
      </c>
      <c r="T36" s="390">
        <v>11.680000000000003</v>
      </c>
      <c r="U36" s="390">
        <v>614</v>
      </c>
      <c r="V36" s="393">
        <v>2.81</v>
      </c>
      <c r="W36" s="390">
        <v>103.32000000000001</v>
      </c>
      <c r="X36" s="390">
        <v>4.1199999999999974</v>
      </c>
      <c r="Y36" s="390">
        <v>1.1759999999999993</v>
      </c>
      <c r="Z36" s="383">
        <v>8</v>
      </c>
      <c r="AA36" s="394">
        <v>100</v>
      </c>
    </row>
    <row r="37" spans="1:27" ht="16.5" customHeight="1">
      <c r="A37" s="383" t="b">
        <v>1</v>
      </c>
      <c r="B37" s="384" t="s">
        <v>55</v>
      </c>
      <c r="C37" s="383">
        <v>100100001</v>
      </c>
      <c r="D37" s="383">
        <v>35</v>
      </c>
      <c r="E37" s="385">
        <v>41049</v>
      </c>
      <c r="F37" s="385">
        <v>14818.065951229724</v>
      </c>
      <c r="G37" s="386">
        <v>2200</v>
      </c>
      <c r="H37" s="387">
        <v>3</v>
      </c>
      <c r="I37" s="387">
        <v>10</v>
      </c>
      <c r="J37" s="387">
        <v>30</v>
      </c>
      <c r="K37" s="388">
        <v>403</v>
      </c>
      <c r="L37" s="389">
        <v>148.39999999999986</v>
      </c>
      <c r="M37" s="390">
        <v>160.4251428571429</v>
      </c>
      <c r="N37" s="390">
        <v>335.2</v>
      </c>
      <c r="O37" s="390">
        <v>447.8</v>
      </c>
      <c r="P37" s="390">
        <v>100</v>
      </c>
      <c r="Q37" s="391">
        <v>3.625</v>
      </c>
      <c r="R37" s="392">
        <v>220.78000000000003</v>
      </c>
      <c r="S37" s="390">
        <v>7.9199999999999937</v>
      </c>
      <c r="T37" s="390">
        <v>12.000000000000004</v>
      </c>
      <c r="U37" s="390">
        <v>630</v>
      </c>
      <c r="V37" s="393">
        <v>3.09</v>
      </c>
      <c r="W37" s="390">
        <v>103.4</v>
      </c>
      <c r="X37" s="390">
        <v>4.1499999999999977</v>
      </c>
      <c r="Y37" s="390">
        <v>1.1999999999999991</v>
      </c>
      <c r="Z37" s="383">
        <v>8</v>
      </c>
      <c r="AA37" s="394">
        <v>100</v>
      </c>
    </row>
    <row r="38" spans="1:27" ht="16.5" customHeight="1">
      <c r="A38" s="383" t="b">
        <v>1</v>
      </c>
      <c r="B38" s="384" t="s">
        <v>56</v>
      </c>
      <c r="C38" s="383">
        <v>100100001</v>
      </c>
      <c r="D38" s="383">
        <v>36</v>
      </c>
      <c r="E38" s="385">
        <v>43179</v>
      </c>
      <c r="F38" s="385">
        <v>14988.611611368971</v>
      </c>
      <c r="G38" s="386">
        <v>2150</v>
      </c>
      <c r="H38" s="387">
        <v>3</v>
      </c>
      <c r="I38" s="387">
        <v>10</v>
      </c>
      <c r="J38" s="387">
        <v>30</v>
      </c>
      <c r="K38" s="388">
        <v>412</v>
      </c>
      <c r="L38" s="389">
        <v>150.17599999999987</v>
      </c>
      <c r="M38" s="390">
        <v>162.28440366972481</v>
      </c>
      <c r="N38" s="390">
        <v>338.7</v>
      </c>
      <c r="O38" s="390">
        <v>452.2</v>
      </c>
      <c r="P38" s="390">
        <v>100</v>
      </c>
      <c r="Q38" s="391">
        <v>3.6280000000000001</v>
      </c>
      <c r="R38" s="392">
        <v>221.16</v>
      </c>
      <c r="S38" s="390">
        <v>8.095999999999993</v>
      </c>
      <c r="T38" s="390">
        <v>12.320000000000004</v>
      </c>
      <c r="U38" s="390">
        <v>645</v>
      </c>
      <c r="V38" s="393">
        <v>3.1</v>
      </c>
      <c r="W38" s="390">
        <v>103.47999999999999</v>
      </c>
      <c r="X38" s="390">
        <v>4.1799999999999979</v>
      </c>
      <c r="Y38" s="390">
        <v>1.2239999999999989</v>
      </c>
      <c r="Z38" s="383">
        <v>8</v>
      </c>
      <c r="AA38" s="394">
        <v>100</v>
      </c>
    </row>
    <row r="39" spans="1:27" ht="16.5" customHeight="1">
      <c r="A39" s="383" t="b">
        <v>1</v>
      </c>
      <c r="B39" s="384" t="s">
        <v>57</v>
      </c>
      <c r="C39" s="383">
        <v>100100001</v>
      </c>
      <c r="D39" s="383">
        <v>37</v>
      </c>
      <c r="E39" s="385">
        <v>45365</v>
      </c>
      <c r="F39" s="385">
        <v>15160.134727919629</v>
      </c>
      <c r="G39" s="386">
        <v>2150</v>
      </c>
      <c r="H39" s="387">
        <v>3</v>
      </c>
      <c r="I39" s="387">
        <v>10</v>
      </c>
      <c r="J39" s="387">
        <v>30</v>
      </c>
      <c r="K39" s="388">
        <v>421</v>
      </c>
      <c r="L39" s="389">
        <v>151.98399999999987</v>
      </c>
      <c r="M39" s="390">
        <v>164.15650172612203</v>
      </c>
      <c r="N39" s="390">
        <v>342.1</v>
      </c>
      <c r="O39" s="390">
        <v>456.5</v>
      </c>
      <c r="P39" s="390">
        <v>100</v>
      </c>
      <c r="Q39" s="391">
        <v>3.6310000000000002</v>
      </c>
      <c r="R39" s="392">
        <v>221.54</v>
      </c>
      <c r="S39" s="390">
        <v>8.2719999999999949</v>
      </c>
      <c r="T39" s="390">
        <v>12.640000000000004</v>
      </c>
      <c r="U39" s="390">
        <v>660</v>
      </c>
      <c r="V39" s="393">
        <v>3.1</v>
      </c>
      <c r="W39" s="390">
        <v>103.56000000000002</v>
      </c>
      <c r="X39" s="390">
        <v>4.2099999999999973</v>
      </c>
      <c r="Y39" s="390">
        <v>1.2479999999999989</v>
      </c>
      <c r="Z39" s="383">
        <v>8</v>
      </c>
      <c r="AA39" s="394">
        <v>100</v>
      </c>
    </row>
    <row r="40" spans="1:27" ht="16.5" customHeight="1">
      <c r="A40" s="383" t="b">
        <v>1</v>
      </c>
      <c r="B40" s="384" t="s">
        <v>58</v>
      </c>
      <c r="C40" s="383">
        <v>100100001</v>
      </c>
      <c r="D40" s="383">
        <v>38</v>
      </c>
      <c r="E40" s="385">
        <v>47608</v>
      </c>
      <c r="F40" s="385">
        <v>15332.613513479357</v>
      </c>
      <c r="G40" s="386">
        <v>2150</v>
      </c>
      <c r="H40" s="387">
        <v>3</v>
      </c>
      <c r="I40" s="387">
        <v>10</v>
      </c>
      <c r="J40" s="387">
        <v>30</v>
      </c>
      <c r="K40" s="388">
        <v>430</v>
      </c>
      <c r="L40" s="389">
        <v>153.82399999999984</v>
      </c>
      <c r="M40" s="390">
        <v>166.04157043879911</v>
      </c>
      <c r="N40" s="390">
        <v>345.6</v>
      </c>
      <c r="O40" s="390">
        <v>460.9</v>
      </c>
      <c r="P40" s="390">
        <v>100</v>
      </c>
      <c r="Q40" s="391">
        <v>3.6340000000000003</v>
      </c>
      <c r="R40" s="392">
        <v>221.92000000000002</v>
      </c>
      <c r="S40" s="390">
        <v>8.4479999999999933</v>
      </c>
      <c r="T40" s="390">
        <v>12.960000000000004</v>
      </c>
      <c r="U40" s="390">
        <v>675</v>
      </c>
      <c r="V40" s="393">
        <v>3.1</v>
      </c>
      <c r="W40" s="390">
        <v>103.63999999999999</v>
      </c>
      <c r="X40" s="390">
        <v>4.2399999999999975</v>
      </c>
      <c r="Y40" s="390">
        <v>1.2719999999999989</v>
      </c>
      <c r="Z40" s="383">
        <v>8</v>
      </c>
      <c r="AA40" s="394">
        <v>100</v>
      </c>
    </row>
    <row r="41" spans="1:27" ht="16.5" customHeight="1">
      <c r="A41" s="383" t="b">
        <v>1</v>
      </c>
      <c r="B41" s="384" t="s">
        <v>59</v>
      </c>
      <c r="C41" s="383">
        <v>100100001</v>
      </c>
      <c r="D41" s="383">
        <v>39</v>
      </c>
      <c r="E41" s="385">
        <v>49906</v>
      </c>
      <c r="F41" s="385">
        <v>15506.027243857092</v>
      </c>
      <c r="G41" s="386">
        <v>2150</v>
      </c>
      <c r="H41" s="387">
        <v>3</v>
      </c>
      <c r="I41" s="387">
        <v>10</v>
      </c>
      <c r="J41" s="387">
        <v>30</v>
      </c>
      <c r="K41" s="388">
        <v>439</v>
      </c>
      <c r="L41" s="389">
        <v>155.69599999999986</v>
      </c>
      <c r="M41" s="390">
        <v>167.93974507531871</v>
      </c>
      <c r="N41" s="390">
        <v>349</v>
      </c>
      <c r="O41" s="390">
        <v>465.3</v>
      </c>
      <c r="P41" s="390">
        <v>100</v>
      </c>
      <c r="Q41" s="391">
        <v>3.637</v>
      </c>
      <c r="R41" s="392">
        <v>222.3</v>
      </c>
      <c r="S41" s="390">
        <v>8.6239999999999934</v>
      </c>
      <c r="T41" s="390">
        <v>13.280000000000003</v>
      </c>
      <c r="U41" s="390">
        <v>690</v>
      </c>
      <c r="V41" s="393">
        <v>3.1</v>
      </c>
      <c r="W41" s="390">
        <v>103.72</v>
      </c>
      <c r="X41" s="390">
        <v>4.2699999999999978</v>
      </c>
      <c r="Y41" s="390">
        <v>1.2959999999999989</v>
      </c>
      <c r="Z41" s="383">
        <v>8</v>
      </c>
      <c r="AA41" s="394">
        <v>100</v>
      </c>
    </row>
    <row r="42" spans="1:27" ht="16.5" customHeight="1">
      <c r="A42" s="383" t="b">
        <v>1</v>
      </c>
      <c r="B42" s="384" t="s">
        <v>60</v>
      </c>
      <c r="C42" s="383">
        <v>100100001</v>
      </c>
      <c r="D42" s="383">
        <v>40</v>
      </c>
      <c r="E42" s="385">
        <v>59728</v>
      </c>
      <c r="F42" s="385">
        <v>15680.356179484832</v>
      </c>
      <c r="G42" s="386">
        <v>2150</v>
      </c>
      <c r="H42" s="387">
        <v>3</v>
      </c>
      <c r="I42" s="387">
        <v>10</v>
      </c>
      <c r="J42" s="387">
        <v>30</v>
      </c>
      <c r="K42" s="388">
        <v>512</v>
      </c>
      <c r="L42" s="389">
        <v>157.59999999999985</v>
      </c>
      <c r="M42" s="390">
        <v>169.85116279069769</v>
      </c>
      <c r="N42" s="390">
        <v>379.5</v>
      </c>
      <c r="O42" s="390">
        <v>506.8</v>
      </c>
      <c r="P42" s="390">
        <v>100</v>
      </c>
      <c r="Q42" s="391">
        <v>3.64</v>
      </c>
      <c r="R42" s="392">
        <v>222.68</v>
      </c>
      <c r="S42" s="390">
        <v>8.7999999999999918</v>
      </c>
      <c r="T42" s="390">
        <v>13.600000000000003</v>
      </c>
      <c r="U42" s="390">
        <v>705</v>
      </c>
      <c r="V42" s="393">
        <v>3.38</v>
      </c>
      <c r="W42" s="390">
        <v>103.8</v>
      </c>
      <c r="X42" s="390">
        <v>4.2999999999999972</v>
      </c>
      <c r="Y42" s="390">
        <v>1.3199999999999987</v>
      </c>
      <c r="Z42" s="383">
        <v>8</v>
      </c>
      <c r="AA42" s="394">
        <v>100</v>
      </c>
    </row>
    <row r="43" spans="1:27" ht="16.5" customHeight="1">
      <c r="A43" s="383" t="b">
        <v>1</v>
      </c>
      <c r="B43" s="384" t="s">
        <v>61</v>
      </c>
      <c r="C43" s="383">
        <v>100100001</v>
      </c>
      <c r="D43" s="383">
        <v>41</v>
      </c>
      <c r="E43" s="385">
        <v>62482</v>
      </c>
      <c r="F43" s="385">
        <v>15855.581494511127</v>
      </c>
      <c r="G43" s="386">
        <v>2100</v>
      </c>
      <c r="H43" s="387">
        <v>3</v>
      </c>
      <c r="I43" s="387">
        <v>10</v>
      </c>
      <c r="J43" s="387">
        <v>30</v>
      </c>
      <c r="K43" s="388">
        <v>523</v>
      </c>
      <c r="L43" s="389">
        <v>159.53599999999983</v>
      </c>
      <c r="M43" s="390">
        <v>171.77596266044344</v>
      </c>
      <c r="N43" s="390">
        <v>383.2</v>
      </c>
      <c r="O43" s="390">
        <v>511.5</v>
      </c>
      <c r="P43" s="390">
        <v>100</v>
      </c>
      <c r="Q43" s="391">
        <v>3.6430000000000002</v>
      </c>
      <c r="R43" s="392">
        <v>223.06</v>
      </c>
      <c r="S43" s="390">
        <v>8.975999999999992</v>
      </c>
      <c r="T43" s="390">
        <v>13.920000000000002</v>
      </c>
      <c r="U43" s="390">
        <v>720</v>
      </c>
      <c r="V43" s="393">
        <v>3.39</v>
      </c>
      <c r="W43" s="390">
        <v>103.88000000000002</v>
      </c>
      <c r="X43" s="390">
        <v>4.3299999999999974</v>
      </c>
      <c r="Y43" s="390">
        <v>1.3439999999999985</v>
      </c>
      <c r="Z43" s="383">
        <v>8</v>
      </c>
      <c r="AA43" s="394">
        <v>100</v>
      </c>
    </row>
    <row r="44" spans="1:27" ht="16.5" customHeight="1">
      <c r="A44" s="383" t="b">
        <v>1</v>
      </c>
      <c r="B44" s="384" t="s">
        <v>62</v>
      </c>
      <c r="C44" s="383">
        <v>100100001</v>
      </c>
      <c r="D44" s="383">
        <v>42</v>
      </c>
      <c r="E44" s="385">
        <v>65302</v>
      </c>
      <c r="F44" s="385">
        <v>16031.685212651502</v>
      </c>
      <c r="G44" s="386">
        <v>2100</v>
      </c>
      <c r="H44" s="387">
        <v>3</v>
      </c>
      <c r="I44" s="387">
        <v>10</v>
      </c>
      <c r="J44" s="387">
        <v>30</v>
      </c>
      <c r="K44" s="388">
        <v>534</v>
      </c>
      <c r="L44" s="389">
        <v>161.50399999999982</v>
      </c>
      <c r="M44" s="390">
        <v>173.71428571428575</v>
      </c>
      <c r="N44" s="390">
        <v>386.8</v>
      </c>
      <c r="O44" s="390">
        <v>516.1</v>
      </c>
      <c r="P44" s="390">
        <v>100</v>
      </c>
      <c r="Q44" s="391">
        <v>3.6460000000000004</v>
      </c>
      <c r="R44" s="392">
        <v>223.44000000000003</v>
      </c>
      <c r="S44" s="390">
        <v>9.1519999999999921</v>
      </c>
      <c r="T44" s="390">
        <v>14.240000000000002</v>
      </c>
      <c r="U44" s="390">
        <v>735</v>
      </c>
      <c r="V44" s="393">
        <v>3.39</v>
      </c>
      <c r="W44" s="390">
        <v>103.96000000000001</v>
      </c>
      <c r="X44" s="390">
        <v>4.3599999999999968</v>
      </c>
      <c r="Y44" s="390">
        <v>1.3679999999999986</v>
      </c>
      <c r="Z44" s="383">
        <v>8</v>
      </c>
      <c r="AA44" s="394">
        <v>100</v>
      </c>
    </row>
    <row r="45" spans="1:27" ht="16.5" customHeight="1">
      <c r="A45" s="383" t="b">
        <v>1</v>
      </c>
      <c r="B45" s="384" t="s">
        <v>63</v>
      </c>
      <c r="C45" s="383">
        <v>100100001</v>
      </c>
      <c r="D45" s="383">
        <v>43</v>
      </c>
      <c r="E45" s="385">
        <v>68186</v>
      </c>
      <c r="F45" s="385">
        <v>16208.650149002255</v>
      </c>
      <c r="G45" s="386">
        <v>2100</v>
      </c>
      <c r="H45" s="387">
        <v>3</v>
      </c>
      <c r="I45" s="387">
        <v>10</v>
      </c>
      <c r="J45" s="387">
        <v>30</v>
      </c>
      <c r="K45" s="388">
        <v>544</v>
      </c>
      <c r="L45" s="389">
        <v>163.50399999999979</v>
      </c>
      <c r="M45" s="390">
        <v>175.66627497062285</v>
      </c>
      <c r="N45" s="390">
        <v>390.5</v>
      </c>
      <c r="O45" s="390">
        <v>520.70000000000005</v>
      </c>
      <c r="P45" s="390">
        <v>100</v>
      </c>
      <c r="Q45" s="391">
        <v>3.6490000000000005</v>
      </c>
      <c r="R45" s="392">
        <v>223.82000000000002</v>
      </c>
      <c r="S45" s="390">
        <v>9.3279999999999923</v>
      </c>
      <c r="T45" s="390">
        <v>14.559999999999999</v>
      </c>
      <c r="U45" s="390">
        <v>750</v>
      </c>
      <c r="V45" s="393">
        <v>3.39</v>
      </c>
      <c r="W45" s="390">
        <v>104.03999999999999</v>
      </c>
      <c r="X45" s="390">
        <v>4.389999999999997</v>
      </c>
      <c r="Y45" s="390">
        <v>1.3919999999999983</v>
      </c>
      <c r="Z45" s="383">
        <v>8</v>
      </c>
      <c r="AA45" s="394">
        <v>100</v>
      </c>
    </row>
    <row r="46" spans="1:27" ht="16.5" customHeight="1">
      <c r="A46" s="383" t="b">
        <v>1</v>
      </c>
      <c r="B46" s="384" t="s">
        <v>64</v>
      </c>
      <c r="C46" s="383">
        <v>100100001</v>
      </c>
      <c r="D46" s="383">
        <v>44</v>
      </c>
      <c r="E46" s="385">
        <v>71134</v>
      </c>
      <c r="F46" s="385">
        <v>16386.459857134112</v>
      </c>
      <c r="G46" s="386">
        <v>2100</v>
      </c>
      <c r="H46" s="387">
        <v>3</v>
      </c>
      <c r="I46" s="387">
        <v>10</v>
      </c>
      <c r="J46" s="387">
        <v>30</v>
      </c>
      <c r="K46" s="388">
        <v>555</v>
      </c>
      <c r="L46" s="389">
        <v>165.53599999999977</v>
      </c>
      <c r="M46" s="390">
        <v>177.63207547169816</v>
      </c>
      <c r="N46" s="390">
        <v>394.1</v>
      </c>
      <c r="O46" s="390">
        <v>525.4</v>
      </c>
      <c r="P46" s="390">
        <v>100</v>
      </c>
      <c r="Q46" s="391">
        <v>3.6520000000000006</v>
      </c>
      <c r="R46" s="392">
        <v>224.2</v>
      </c>
      <c r="S46" s="390">
        <v>9.5039999999999925</v>
      </c>
      <c r="T46" s="390">
        <v>14.879999999999997</v>
      </c>
      <c r="U46" s="390">
        <v>766</v>
      </c>
      <c r="V46" s="393">
        <v>3.39</v>
      </c>
      <c r="W46" s="390">
        <v>104.12</v>
      </c>
      <c r="X46" s="390">
        <v>4.4199999999999964</v>
      </c>
      <c r="Y46" s="390">
        <v>1.4159999999999984</v>
      </c>
      <c r="Z46" s="383">
        <v>8</v>
      </c>
      <c r="AA46" s="394">
        <v>100</v>
      </c>
    </row>
    <row r="47" spans="1:27" ht="16.5" customHeight="1">
      <c r="A47" s="383" t="b">
        <v>1</v>
      </c>
      <c r="B47" s="384" t="s">
        <v>65</v>
      </c>
      <c r="C47" s="383">
        <v>100100001</v>
      </c>
      <c r="D47" s="383">
        <v>45</v>
      </c>
      <c r="E47" s="385">
        <v>74146</v>
      </c>
      <c r="F47" s="385">
        <v>16565.098580874517</v>
      </c>
      <c r="G47" s="386">
        <v>2100</v>
      </c>
      <c r="H47" s="387">
        <v>3</v>
      </c>
      <c r="I47" s="387">
        <v>10</v>
      </c>
      <c r="J47" s="387">
        <v>30</v>
      </c>
      <c r="K47" s="388">
        <v>567</v>
      </c>
      <c r="L47" s="389">
        <v>167.5999999999998</v>
      </c>
      <c r="M47" s="390">
        <v>179.61183431952665</v>
      </c>
      <c r="N47" s="390">
        <v>425.9</v>
      </c>
      <c r="O47" s="390">
        <v>568.70000000000005</v>
      </c>
      <c r="P47" s="390">
        <v>100</v>
      </c>
      <c r="Q47" s="391">
        <v>3.6549999999999998</v>
      </c>
      <c r="R47" s="392">
        <v>224.57999999999998</v>
      </c>
      <c r="S47" s="390">
        <v>9.6799999999999926</v>
      </c>
      <c r="T47" s="390">
        <v>15.199999999999998</v>
      </c>
      <c r="U47" s="390">
        <v>781</v>
      </c>
      <c r="V47" s="393">
        <v>3.68</v>
      </c>
      <c r="W47" s="390">
        <v>104.2</v>
      </c>
      <c r="X47" s="390">
        <v>4.4499999999999966</v>
      </c>
      <c r="Y47" s="390">
        <v>1.4399999999999982</v>
      </c>
      <c r="Z47" s="383">
        <v>8</v>
      </c>
      <c r="AA47" s="394">
        <v>100</v>
      </c>
    </row>
    <row r="48" spans="1:27" ht="16.5" customHeight="1">
      <c r="A48" s="383" t="b">
        <v>1</v>
      </c>
      <c r="B48" s="384" t="s">
        <v>66</v>
      </c>
      <c r="C48" s="383">
        <v>100100001</v>
      </c>
      <c r="D48" s="383">
        <v>46</v>
      </c>
      <c r="E48" s="385">
        <v>77222</v>
      </c>
      <c r="F48" s="385">
        <v>16744.551210265719</v>
      </c>
      <c r="G48" s="386">
        <v>2000</v>
      </c>
      <c r="H48" s="387">
        <v>3</v>
      </c>
      <c r="I48" s="387">
        <v>10</v>
      </c>
      <c r="J48" s="387">
        <v>30</v>
      </c>
      <c r="K48" s="388">
        <v>578</v>
      </c>
      <c r="L48" s="389">
        <v>169.69599999999977</v>
      </c>
      <c r="M48" s="390">
        <v>181.60570071258914</v>
      </c>
      <c r="N48" s="390">
        <v>429.7</v>
      </c>
      <c r="O48" s="390">
        <v>573.6</v>
      </c>
      <c r="P48" s="390">
        <v>100</v>
      </c>
      <c r="Q48" s="391">
        <v>3.6579999999999999</v>
      </c>
      <c r="R48" s="392">
        <v>224.96000000000004</v>
      </c>
      <c r="S48" s="390">
        <v>9.855999999999991</v>
      </c>
      <c r="T48" s="390">
        <v>15.519999999999996</v>
      </c>
      <c r="U48" s="390">
        <v>796</v>
      </c>
      <c r="V48" s="393">
        <v>3.68</v>
      </c>
      <c r="W48" s="390">
        <v>104.28000000000002</v>
      </c>
      <c r="X48" s="390">
        <v>4.4799999999999969</v>
      </c>
      <c r="Y48" s="390">
        <v>1.4639999999999982</v>
      </c>
      <c r="Z48" s="383">
        <v>8</v>
      </c>
      <c r="AA48" s="394">
        <v>100</v>
      </c>
    </row>
    <row r="49" spans="1:27" ht="16.5" customHeight="1">
      <c r="A49" s="383" t="b">
        <v>1</v>
      </c>
      <c r="B49" s="384" t="s">
        <v>67</v>
      </c>
      <c r="C49" s="383">
        <v>100100001</v>
      </c>
      <c r="D49" s="383">
        <v>47</v>
      </c>
      <c r="E49" s="385">
        <v>80364</v>
      </c>
      <c r="F49" s="385">
        <v>16924.803241251866</v>
      </c>
      <c r="G49" s="386">
        <v>2000</v>
      </c>
      <c r="H49" s="387">
        <v>3</v>
      </c>
      <c r="I49" s="387">
        <v>10</v>
      </c>
      <c r="J49" s="387">
        <v>30</v>
      </c>
      <c r="K49" s="388">
        <v>589</v>
      </c>
      <c r="L49" s="389">
        <v>171.82399999999976</v>
      </c>
      <c r="M49" s="390">
        <v>183.61382598331355</v>
      </c>
      <c r="N49" s="390">
        <v>433.6</v>
      </c>
      <c r="O49" s="390">
        <v>578.6</v>
      </c>
      <c r="P49" s="390">
        <v>100</v>
      </c>
      <c r="Q49" s="391">
        <v>3.661</v>
      </c>
      <c r="R49" s="392">
        <v>225.34</v>
      </c>
      <c r="S49" s="390">
        <v>10.031999999999993</v>
      </c>
      <c r="T49" s="390">
        <v>15.839999999999995</v>
      </c>
      <c r="U49" s="390">
        <v>811</v>
      </c>
      <c r="V49" s="393">
        <v>3.68</v>
      </c>
      <c r="W49" s="390">
        <v>104.36000000000001</v>
      </c>
      <c r="X49" s="390">
        <v>4.5099999999999962</v>
      </c>
      <c r="Y49" s="390">
        <v>1.4879999999999982</v>
      </c>
      <c r="Z49" s="383">
        <v>8</v>
      </c>
      <c r="AA49" s="394">
        <v>100</v>
      </c>
    </row>
    <row r="50" spans="1:27" ht="16.5" customHeight="1">
      <c r="A50" s="383" t="b">
        <v>1</v>
      </c>
      <c r="B50" s="384" t="s">
        <v>68</v>
      </c>
      <c r="C50" s="383">
        <v>100100001</v>
      </c>
      <c r="D50" s="383">
        <v>48</v>
      </c>
      <c r="E50" s="385">
        <v>83568</v>
      </c>
      <c r="F50" s="385">
        <v>17105.84073870509</v>
      </c>
      <c r="G50" s="386">
        <v>2000</v>
      </c>
      <c r="H50" s="387">
        <v>3</v>
      </c>
      <c r="I50" s="387">
        <v>10</v>
      </c>
      <c r="J50" s="387">
        <v>30</v>
      </c>
      <c r="K50" s="388">
        <v>600</v>
      </c>
      <c r="L50" s="389">
        <v>173.98399999999975</v>
      </c>
      <c r="M50" s="390">
        <v>185.63636363636368</v>
      </c>
      <c r="N50" s="390">
        <v>437.5</v>
      </c>
      <c r="O50" s="390">
        <v>583.5</v>
      </c>
      <c r="P50" s="390">
        <v>100</v>
      </c>
      <c r="Q50" s="391">
        <v>3.6640000000000001</v>
      </c>
      <c r="R50" s="392">
        <v>225.72</v>
      </c>
      <c r="S50" s="390">
        <v>10.207999999999991</v>
      </c>
      <c r="T50" s="390">
        <v>16.159999999999993</v>
      </c>
      <c r="U50" s="390">
        <v>826</v>
      </c>
      <c r="V50" s="393">
        <v>3.68</v>
      </c>
      <c r="W50" s="390">
        <v>104.43999999999998</v>
      </c>
      <c r="X50" s="390">
        <v>4.5399999999999965</v>
      </c>
      <c r="Y50" s="390">
        <v>1.511999999999998</v>
      </c>
      <c r="Z50" s="383">
        <v>8</v>
      </c>
      <c r="AA50" s="394">
        <v>100</v>
      </c>
    </row>
    <row r="51" spans="1:27" ht="16.5" customHeight="1">
      <c r="A51" s="383" t="b">
        <v>1</v>
      </c>
      <c r="B51" s="384" t="s">
        <v>69</v>
      </c>
      <c r="C51" s="383">
        <v>100100001</v>
      </c>
      <c r="D51" s="383">
        <v>49</v>
      </c>
      <c r="E51" s="385">
        <v>86838</v>
      </c>
      <c r="F51" s="385">
        <v>17287.650302448536</v>
      </c>
      <c r="G51" s="386">
        <v>2000</v>
      </c>
      <c r="H51" s="387">
        <v>3</v>
      </c>
      <c r="I51" s="387">
        <v>10</v>
      </c>
      <c r="J51" s="387">
        <v>30</v>
      </c>
      <c r="K51" s="388">
        <v>612</v>
      </c>
      <c r="L51" s="389">
        <v>176.17599999999973</v>
      </c>
      <c r="M51" s="390">
        <v>187.67346938775515</v>
      </c>
      <c r="N51" s="390">
        <v>441.3</v>
      </c>
      <c r="O51" s="390">
        <v>588.4</v>
      </c>
      <c r="P51" s="390">
        <v>100</v>
      </c>
      <c r="Q51" s="391">
        <v>3.6670000000000003</v>
      </c>
      <c r="R51" s="392">
        <v>226.1</v>
      </c>
      <c r="S51" s="390">
        <v>10.383999999999993</v>
      </c>
      <c r="T51" s="390">
        <v>16.479999999999993</v>
      </c>
      <c r="U51" s="390">
        <v>841</v>
      </c>
      <c r="V51" s="393">
        <v>3.68</v>
      </c>
      <c r="W51" s="390">
        <v>104.52000000000001</v>
      </c>
      <c r="X51" s="390">
        <v>4.5699999999999967</v>
      </c>
      <c r="Y51" s="390">
        <v>1.5359999999999978</v>
      </c>
      <c r="Z51" s="383">
        <v>8</v>
      </c>
      <c r="AA51" s="394">
        <v>100</v>
      </c>
    </row>
    <row r="52" spans="1:27" ht="16.5" customHeight="1">
      <c r="A52" s="383" t="b">
        <v>1</v>
      </c>
      <c r="B52" s="384" t="s">
        <v>70</v>
      </c>
      <c r="C52" s="383">
        <v>100100001</v>
      </c>
      <c r="D52" s="383">
        <v>50</v>
      </c>
      <c r="E52" s="395">
        <v>101441</v>
      </c>
      <c r="F52" s="385">
        <v>17470.219035975933</v>
      </c>
      <c r="G52" s="386">
        <v>2000</v>
      </c>
      <c r="H52" s="387">
        <v>3</v>
      </c>
      <c r="I52" s="387">
        <v>10</v>
      </c>
      <c r="J52" s="387">
        <v>30</v>
      </c>
      <c r="K52" s="396">
        <v>702</v>
      </c>
      <c r="L52" s="397">
        <v>178.39999999999975</v>
      </c>
      <c r="M52" s="398">
        <v>189.72530120481937</v>
      </c>
      <c r="N52" s="398">
        <v>474.3</v>
      </c>
      <c r="O52" s="398">
        <v>633.5</v>
      </c>
      <c r="P52" s="390">
        <v>100</v>
      </c>
      <c r="Q52" s="399">
        <v>3.67</v>
      </c>
      <c r="R52" s="392">
        <v>226.48000000000002</v>
      </c>
      <c r="S52" s="398">
        <v>10.559999999999995</v>
      </c>
      <c r="T52" s="398">
        <v>16.79999999999999</v>
      </c>
      <c r="U52" s="398">
        <v>856</v>
      </c>
      <c r="V52" s="400">
        <v>3.97</v>
      </c>
      <c r="W52" s="398">
        <v>104.6</v>
      </c>
      <c r="X52" s="398">
        <v>4.5999999999999961</v>
      </c>
      <c r="Y52" s="398">
        <v>1.5599999999999978</v>
      </c>
      <c r="Z52" s="383">
        <v>8</v>
      </c>
      <c r="AA52" s="394">
        <v>100</v>
      </c>
    </row>
    <row r="53" spans="1:27" ht="16.5" customHeight="1">
      <c r="A53" s="383" t="b">
        <v>1</v>
      </c>
      <c r="B53" s="384" t="s">
        <v>71</v>
      </c>
      <c r="C53" s="383">
        <v>100100002</v>
      </c>
      <c r="D53" s="383">
        <v>1</v>
      </c>
      <c r="E53" s="395">
        <v>1589</v>
      </c>
      <c r="F53" s="385">
        <v>10000</v>
      </c>
      <c r="G53" s="401">
        <v>2500</v>
      </c>
      <c r="H53" s="387">
        <v>3</v>
      </c>
      <c r="I53" s="387">
        <v>10</v>
      </c>
      <c r="J53" s="387">
        <v>30</v>
      </c>
      <c r="K53" s="396">
        <v>56</v>
      </c>
      <c r="L53" s="397">
        <v>121.125</v>
      </c>
      <c r="M53" s="398">
        <v>35.633941997851778</v>
      </c>
      <c r="N53" s="398">
        <v>23.1</v>
      </c>
      <c r="O53" s="398">
        <v>45.2</v>
      </c>
      <c r="P53" s="390">
        <v>100</v>
      </c>
      <c r="Q53" s="399">
        <v>3.569</v>
      </c>
      <c r="R53" s="402">
        <v>248.64000000000001</v>
      </c>
      <c r="S53" s="398">
        <v>2.4239999999999999</v>
      </c>
      <c r="T53" s="398">
        <v>1.08</v>
      </c>
      <c r="U53" s="398">
        <v>231</v>
      </c>
      <c r="V53" s="400">
        <v>1.71</v>
      </c>
      <c r="W53" s="398">
        <v>102.46</v>
      </c>
      <c r="X53" s="398">
        <v>4.45</v>
      </c>
      <c r="Y53" s="398">
        <v>1.73</v>
      </c>
      <c r="Z53" s="383">
        <v>8</v>
      </c>
      <c r="AA53" s="394">
        <v>100</v>
      </c>
    </row>
    <row r="54" spans="1:27" ht="16.5" customHeight="1">
      <c r="A54" s="383" t="b">
        <v>1</v>
      </c>
      <c r="B54" s="384" t="s">
        <v>72</v>
      </c>
      <c r="C54" s="383">
        <v>100100002</v>
      </c>
      <c r="D54" s="383">
        <v>2</v>
      </c>
      <c r="E54" s="395">
        <v>1704</v>
      </c>
      <c r="F54" s="385">
        <v>10070</v>
      </c>
      <c r="G54" s="401">
        <v>2500</v>
      </c>
      <c r="H54" s="387">
        <v>7</v>
      </c>
      <c r="I54" s="387">
        <v>10</v>
      </c>
      <c r="J54" s="387">
        <v>30</v>
      </c>
      <c r="K54" s="396">
        <v>57</v>
      </c>
      <c r="L54" s="397">
        <v>124.5</v>
      </c>
      <c r="M54" s="398">
        <v>36.028478964401295</v>
      </c>
      <c r="N54" s="398">
        <v>24.3</v>
      </c>
      <c r="O54" s="398">
        <v>46.5</v>
      </c>
      <c r="P54" s="390">
        <v>100</v>
      </c>
      <c r="Q54" s="399">
        <v>3.573</v>
      </c>
      <c r="R54" s="402">
        <v>249.28</v>
      </c>
      <c r="S54" s="398">
        <v>2.6080000000000001</v>
      </c>
      <c r="T54" s="398">
        <v>1.1600000000000001</v>
      </c>
      <c r="U54" s="398">
        <v>245</v>
      </c>
      <c r="V54" s="400">
        <v>1.71</v>
      </c>
      <c r="W54" s="398">
        <v>102.62</v>
      </c>
      <c r="X54" s="398">
        <v>4.5999999999999996</v>
      </c>
      <c r="Y54" s="398">
        <v>1.86</v>
      </c>
      <c r="Z54" s="383">
        <v>8</v>
      </c>
      <c r="AA54" s="394">
        <v>100</v>
      </c>
    </row>
    <row r="55" spans="1:27" ht="16.5" customHeight="1">
      <c r="A55" s="383" t="b">
        <v>1</v>
      </c>
      <c r="B55" s="384" t="s">
        <v>73</v>
      </c>
      <c r="C55" s="383">
        <v>100100002</v>
      </c>
      <c r="D55" s="383">
        <v>3</v>
      </c>
      <c r="E55" s="395">
        <v>1827</v>
      </c>
      <c r="F55" s="385">
        <v>10160.817769699584</v>
      </c>
      <c r="G55" s="401">
        <v>2500</v>
      </c>
      <c r="H55" s="387">
        <v>3</v>
      </c>
      <c r="I55" s="387">
        <v>10</v>
      </c>
      <c r="J55" s="387">
        <v>30</v>
      </c>
      <c r="K55" s="396">
        <v>59</v>
      </c>
      <c r="L55" s="397">
        <v>128.125</v>
      </c>
      <c r="M55" s="398">
        <v>36.42643553629469</v>
      </c>
      <c r="N55" s="398">
        <v>25.4</v>
      </c>
      <c r="O55" s="398">
        <v>47.8</v>
      </c>
      <c r="P55" s="390">
        <v>100</v>
      </c>
      <c r="Q55" s="399">
        <v>3.577</v>
      </c>
      <c r="R55" s="402">
        <v>249.92000000000002</v>
      </c>
      <c r="S55" s="398">
        <v>2.7919999999999998</v>
      </c>
      <c r="T55" s="398">
        <v>1.2400000000000002</v>
      </c>
      <c r="U55" s="398">
        <v>258</v>
      </c>
      <c r="V55" s="400">
        <v>1.71</v>
      </c>
      <c r="W55" s="398">
        <v>102.78</v>
      </c>
      <c r="X55" s="398">
        <v>4.75</v>
      </c>
      <c r="Y55" s="398">
        <v>1.9900000000000002</v>
      </c>
      <c r="Z55" s="383">
        <v>8</v>
      </c>
      <c r="AA55" s="394">
        <v>100</v>
      </c>
    </row>
    <row r="56" spans="1:27" ht="16.5" customHeight="1">
      <c r="A56" s="383" t="b">
        <v>1</v>
      </c>
      <c r="B56" s="384" t="s">
        <v>74</v>
      </c>
      <c r="C56" s="383">
        <v>100100002</v>
      </c>
      <c r="D56" s="383">
        <v>4</v>
      </c>
      <c r="E56" s="395">
        <v>1957</v>
      </c>
      <c r="F56" s="385">
        <v>10261.603497319258</v>
      </c>
      <c r="G56" s="401">
        <v>2500</v>
      </c>
      <c r="H56" s="387">
        <v>3</v>
      </c>
      <c r="I56" s="387">
        <v>10</v>
      </c>
      <c r="J56" s="387">
        <v>30</v>
      </c>
      <c r="K56" s="396">
        <v>61</v>
      </c>
      <c r="L56" s="397">
        <v>132</v>
      </c>
      <c r="M56" s="398">
        <v>36.827856365614807</v>
      </c>
      <c r="N56" s="398">
        <v>26.6</v>
      </c>
      <c r="O56" s="398">
        <v>49.1</v>
      </c>
      <c r="P56" s="390">
        <v>100</v>
      </c>
      <c r="Q56" s="399">
        <v>3.5810000000000004</v>
      </c>
      <c r="R56" s="402">
        <v>250.56</v>
      </c>
      <c r="S56" s="398">
        <v>2.976</v>
      </c>
      <c r="T56" s="398">
        <v>1.3200000000000003</v>
      </c>
      <c r="U56" s="398">
        <v>272</v>
      </c>
      <c r="V56" s="400">
        <v>1.71</v>
      </c>
      <c r="W56" s="398">
        <v>102.94000000000001</v>
      </c>
      <c r="X56" s="398">
        <v>4.9000000000000004</v>
      </c>
      <c r="Y56" s="398">
        <v>2.12</v>
      </c>
      <c r="Z56" s="383">
        <v>8</v>
      </c>
      <c r="AA56" s="394">
        <v>100</v>
      </c>
    </row>
    <row r="57" spans="1:27" ht="16.5" customHeight="1">
      <c r="A57" s="383" t="b">
        <v>1</v>
      </c>
      <c r="B57" s="384" t="s">
        <v>75</v>
      </c>
      <c r="C57" s="383">
        <v>100100002</v>
      </c>
      <c r="D57" s="383">
        <v>5</v>
      </c>
      <c r="E57" s="395">
        <v>2094</v>
      </c>
      <c r="F57" s="385">
        <v>10369.46221501641</v>
      </c>
      <c r="G57" s="401">
        <v>2500</v>
      </c>
      <c r="H57" s="387">
        <v>3</v>
      </c>
      <c r="I57" s="387">
        <v>10</v>
      </c>
      <c r="J57" s="387">
        <v>30</v>
      </c>
      <c r="K57" s="396">
        <v>63</v>
      </c>
      <c r="L57" s="397">
        <v>136.125</v>
      </c>
      <c r="M57" s="398">
        <v>37.232786885245908</v>
      </c>
      <c r="N57" s="398">
        <v>32.700000000000003</v>
      </c>
      <c r="O57" s="398">
        <v>60.4</v>
      </c>
      <c r="P57" s="390">
        <v>100</v>
      </c>
      <c r="Q57" s="399">
        <v>3.585</v>
      </c>
      <c r="R57" s="402">
        <v>251.20000000000002</v>
      </c>
      <c r="S57" s="398">
        <v>3.16</v>
      </c>
      <c r="T57" s="398">
        <v>1.4000000000000004</v>
      </c>
      <c r="U57" s="398">
        <v>285</v>
      </c>
      <c r="V57" s="400">
        <v>2.14</v>
      </c>
      <c r="W57" s="398">
        <v>103.1</v>
      </c>
      <c r="X57" s="398">
        <v>5.05</v>
      </c>
      <c r="Y57" s="398">
        <v>2.2500000000000004</v>
      </c>
      <c r="Z57" s="383">
        <v>8</v>
      </c>
      <c r="AA57" s="394">
        <v>100</v>
      </c>
    </row>
    <row r="58" spans="1:27" ht="16.5" customHeight="1">
      <c r="A58" s="383" t="b">
        <v>1</v>
      </c>
      <c r="B58" s="384" t="s">
        <v>76</v>
      </c>
      <c r="C58" s="383">
        <v>100100002</v>
      </c>
      <c r="D58" s="383">
        <v>6</v>
      </c>
      <c r="E58" s="395">
        <v>2239</v>
      </c>
      <c r="F58" s="385">
        <v>10482.905381511426</v>
      </c>
      <c r="G58" s="401">
        <v>2450</v>
      </c>
      <c r="H58" s="387">
        <v>3</v>
      </c>
      <c r="I58" s="387">
        <v>10</v>
      </c>
      <c r="J58" s="387">
        <v>30</v>
      </c>
      <c r="K58" s="396">
        <v>65</v>
      </c>
      <c r="L58" s="397">
        <v>140.5</v>
      </c>
      <c r="M58" s="398">
        <v>37.641273326015373</v>
      </c>
      <c r="N58" s="398">
        <v>33.9</v>
      </c>
      <c r="O58" s="398">
        <v>61.8</v>
      </c>
      <c r="P58" s="390">
        <v>100</v>
      </c>
      <c r="Q58" s="399">
        <v>3.589</v>
      </c>
      <c r="R58" s="402">
        <v>251.84</v>
      </c>
      <c r="S58" s="398">
        <v>3.3439999999999999</v>
      </c>
      <c r="T58" s="398">
        <v>1.4800000000000004</v>
      </c>
      <c r="U58" s="398">
        <v>299</v>
      </c>
      <c r="V58" s="400">
        <v>2.14</v>
      </c>
      <c r="W58" s="398">
        <v>103.25999999999999</v>
      </c>
      <c r="X58" s="398">
        <v>5.1999999999999993</v>
      </c>
      <c r="Y58" s="398">
        <v>2.3800000000000003</v>
      </c>
      <c r="Z58" s="383">
        <v>8</v>
      </c>
      <c r="AA58" s="394">
        <v>100</v>
      </c>
    </row>
    <row r="59" spans="1:27" ht="16.5" customHeight="1">
      <c r="A59" s="383" t="b">
        <v>1</v>
      </c>
      <c r="B59" s="384" t="s">
        <v>77</v>
      </c>
      <c r="C59" s="383">
        <v>100100002</v>
      </c>
      <c r="D59" s="383">
        <v>7</v>
      </c>
      <c r="E59" s="395">
        <v>2391</v>
      </c>
      <c r="F59" s="385">
        <v>10601.007014064207</v>
      </c>
      <c r="G59" s="401">
        <v>2450</v>
      </c>
      <c r="H59" s="387">
        <v>3</v>
      </c>
      <c r="I59" s="387">
        <v>10</v>
      </c>
      <c r="J59" s="387">
        <v>30</v>
      </c>
      <c r="K59" s="396">
        <v>66</v>
      </c>
      <c r="L59" s="397">
        <v>145.125</v>
      </c>
      <c r="M59" s="398">
        <v>38.053362734288868</v>
      </c>
      <c r="N59" s="398">
        <v>35.1</v>
      </c>
      <c r="O59" s="398">
        <v>63.1</v>
      </c>
      <c r="P59" s="390">
        <v>100</v>
      </c>
      <c r="Q59" s="399">
        <v>3.593</v>
      </c>
      <c r="R59" s="402">
        <v>252.48000000000002</v>
      </c>
      <c r="S59" s="398">
        <v>3.528</v>
      </c>
      <c r="T59" s="398">
        <v>1.5600000000000005</v>
      </c>
      <c r="U59" s="398">
        <v>312</v>
      </c>
      <c r="V59" s="400">
        <v>2.15</v>
      </c>
      <c r="W59" s="398">
        <v>103.42</v>
      </c>
      <c r="X59" s="398">
        <v>5.35</v>
      </c>
      <c r="Y59" s="398">
        <v>2.5100000000000007</v>
      </c>
      <c r="Z59" s="383">
        <v>8</v>
      </c>
      <c r="AA59" s="394">
        <v>100</v>
      </c>
    </row>
    <row r="60" spans="1:27" ht="16.5" customHeight="1">
      <c r="A60" s="383" t="b">
        <v>1</v>
      </c>
      <c r="B60" s="384" t="s">
        <v>78</v>
      </c>
      <c r="C60" s="383">
        <v>100100002</v>
      </c>
      <c r="D60" s="383">
        <v>8</v>
      </c>
      <c r="E60" s="395">
        <v>2550</v>
      </c>
      <c r="F60" s="385">
        <v>10723.12884918133</v>
      </c>
      <c r="G60" s="401">
        <v>2450</v>
      </c>
      <c r="H60" s="387">
        <v>3</v>
      </c>
      <c r="I60" s="387">
        <v>10</v>
      </c>
      <c r="J60" s="387">
        <v>30</v>
      </c>
      <c r="K60" s="396">
        <v>68</v>
      </c>
      <c r="L60" s="397">
        <v>150</v>
      </c>
      <c r="M60" s="398">
        <v>38.469102990033221</v>
      </c>
      <c r="N60" s="398">
        <v>36.299999999999997</v>
      </c>
      <c r="O60" s="398">
        <v>64.5</v>
      </c>
      <c r="P60" s="390">
        <v>100</v>
      </c>
      <c r="Q60" s="399">
        <v>3.597</v>
      </c>
      <c r="R60" s="402">
        <v>253.12</v>
      </c>
      <c r="S60" s="398">
        <v>3.7120000000000002</v>
      </c>
      <c r="T60" s="398">
        <v>1.6400000000000006</v>
      </c>
      <c r="U60" s="398">
        <v>325</v>
      </c>
      <c r="V60" s="400">
        <v>2.15</v>
      </c>
      <c r="W60" s="398">
        <v>103.58</v>
      </c>
      <c r="X60" s="398">
        <v>5.5</v>
      </c>
      <c r="Y60" s="398">
        <v>2.6400000000000006</v>
      </c>
      <c r="Z60" s="383">
        <v>8</v>
      </c>
      <c r="AA60" s="394">
        <v>100</v>
      </c>
    </row>
    <row r="61" spans="1:27" ht="16.5" customHeight="1">
      <c r="A61" s="383" t="b">
        <v>1</v>
      </c>
      <c r="B61" s="384" t="s">
        <v>79</v>
      </c>
      <c r="C61" s="383">
        <v>100100002</v>
      </c>
      <c r="D61" s="383">
        <v>9</v>
      </c>
      <c r="E61" s="395">
        <v>2717</v>
      </c>
      <c r="F61" s="385">
        <v>10848.801277245822</v>
      </c>
      <c r="G61" s="401">
        <v>2450</v>
      </c>
      <c r="H61" s="387">
        <v>3</v>
      </c>
      <c r="I61" s="387">
        <v>10</v>
      </c>
      <c r="J61" s="387">
        <v>30</v>
      </c>
      <c r="K61" s="396">
        <v>70</v>
      </c>
      <c r="L61" s="397">
        <v>155.125</v>
      </c>
      <c r="M61" s="398">
        <v>38.888542825361519</v>
      </c>
      <c r="N61" s="398">
        <v>37.4</v>
      </c>
      <c r="O61" s="398">
        <v>65.900000000000006</v>
      </c>
      <c r="P61" s="390">
        <v>100</v>
      </c>
      <c r="Q61" s="399">
        <v>3.6010000000000004</v>
      </c>
      <c r="R61" s="402">
        <v>253.76000000000002</v>
      </c>
      <c r="S61" s="398">
        <v>3.8960000000000004</v>
      </c>
      <c r="T61" s="398">
        <v>1.7200000000000006</v>
      </c>
      <c r="U61" s="398">
        <v>339</v>
      </c>
      <c r="V61" s="400">
        <v>2.15</v>
      </c>
      <c r="W61" s="398">
        <v>103.74000000000001</v>
      </c>
      <c r="X61" s="398">
        <v>5.65</v>
      </c>
      <c r="Y61" s="398">
        <v>2.7700000000000005</v>
      </c>
      <c r="Z61" s="383">
        <v>8</v>
      </c>
      <c r="AA61" s="394">
        <v>100</v>
      </c>
    </row>
    <row r="62" spans="1:27" ht="16.5" customHeight="1">
      <c r="A62" s="383" t="b">
        <v>1</v>
      </c>
      <c r="B62" s="384" t="s">
        <v>80</v>
      </c>
      <c r="C62" s="383">
        <v>100100002</v>
      </c>
      <c r="D62" s="383">
        <v>10</v>
      </c>
      <c r="E62" s="395">
        <v>3615</v>
      </c>
      <c r="F62" s="385">
        <v>10977.662711566676</v>
      </c>
      <c r="G62" s="401">
        <v>2450</v>
      </c>
      <c r="H62" s="387">
        <v>3</v>
      </c>
      <c r="I62" s="387">
        <v>10</v>
      </c>
      <c r="J62" s="387">
        <v>30</v>
      </c>
      <c r="K62" s="396">
        <v>90</v>
      </c>
      <c r="L62" s="397">
        <v>160.5</v>
      </c>
      <c r="M62" s="398">
        <v>39.311731843575423</v>
      </c>
      <c r="N62" s="398">
        <v>43.8</v>
      </c>
      <c r="O62" s="398">
        <v>77.599999999999994</v>
      </c>
      <c r="P62" s="390">
        <v>100</v>
      </c>
      <c r="Q62" s="399">
        <v>3.605</v>
      </c>
      <c r="R62" s="402">
        <v>254.4</v>
      </c>
      <c r="S62" s="398">
        <v>4.08</v>
      </c>
      <c r="T62" s="398">
        <v>1.8000000000000007</v>
      </c>
      <c r="U62" s="398">
        <v>352</v>
      </c>
      <c r="V62" s="400">
        <v>2.58</v>
      </c>
      <c r="W62" s="398">
        <v>103.9</v>
      </c>
      <c r="X62" s="398">
        <v>5.8</v>
      </c>
      <c r="Y62" s="398">
        <v>2.9000000000000008</v>
      </c>
      <c r="Z62" s="383">
        <v>8</v>
      </c>
      <c r="AA62" s="394">
        <v>100</v>
      </c>
    </row>
    <row r="63" spans="1:27" ht="16.5" customHeight="1">
      <c r="A63" s="383" t="b">
        <v>1</v>
      </c>
      <c r="B63" s="384" t="s">
        <v>81</v>
      </c>
      <c r="C63" s="383">
        <v>100100002</v>
      </c>
      <c r="D63" s="383">
        <v>11</v>
      </c>
      <c r="E63" s="395">
        <v>3842</v>
      </c>
      <c r="F63" s="385">
        <v>11109.425234722779</v>
      </c>
      <c r="G63" s="401">
        <v>2400</v>
      </c>
      <c r="H63" s="387">
        <v>3</v>
      </c>
      <c r="I63" s="387">
        <v>10</v>
      </c>
      <c r="J63" s="387">
        <v>30</v>
      </c>
      <c r="K63" s="396">
        <v>93</v>
      </c>
      <c r="L63" s="397">
        <v>166.125</v>
      </c>
      <c r="M63" s="398">
        <v>39.738720538720543</v>
      </c>
      <c r="N63" s="398">
        <v>45</v>
      </c>
      <c r="O63" s="398">
        <v>79</v>
      </c>
      <c r="P63" s="390">
        <v>100</v>
      </c>
      <c r="Q63" s="399">
        <v>3.609</v>
      </c>
      <c r="R63" s="402">
        <v>255.04000000000002</v>
      </c>
      <c r="S63" s="398">
        <v>4.2639999999999993</v>
      </c>
      <c r="T63" s="398">
        <v>1.8800000000000008</v>
      </c>
      <c r="U63" s="398">
        <v>366</v>
      </c>
      <c r="V63" s="400">
        <v>2.58</v>
      </c>
      <c r="W63" s="398">
        <v>104.05999999999999</v>
      </c>
      <c r="X63" s="398">
        <v>5.9499999999999993</v>
      </c>
      <c r="Y63" s="398">
        <v>3.0300000000000007</v>
      </c>
      <c r="Z63" s="383">
        <v>8</v>
      </c>
      <c r="AA63" s="394">
        <v>100</v>
      </c>
    </row>
    <row r="64" spans="1:27" ht="16.5" customHeight="1">
      <c r="A64" s="383" t="b">
        <v>1</v>
      </c>
      <c r="B64" s="384" t="s">
        <v>82</v>
      </c>
      <c r="C64" s="383">
        <v>100100002</v>
      </c>
      <c r="D64" s="383">
        <v>12</v>
      </c>
      <c r="E64" s="395">
        <v>4078</v>
      </c>
      <c r="F64" s="385">
        <v>11243.853584975677</v>
      </c>
      <c r="G64" s="401">
        <v>2400</v>
      </c>
      <c r="H64" s="387">
        <v>3</v>
      </c>
      <c r="I64" s="387">
        <v>10</v>
      </c>
      <c r="J64" s="387">
        <v>30</v>
      </c>
      <c r="K64" s="396">
        <v>95</v>
      </c>
      <c r="L64" s="397">
        <v>172</v>
      </c>
      <c r="M64" s="398">
        <v>40.1695603156708</v>
      </c>
      <c r="N64" s="398">
        <v>46.2</v>
      </c>
      <c r="O64" s="398">
        <v>80.400000000000006</v>
      </c>
      <c r="P64" s="390">
        <v>100</v>
      </c>
      <c r="Q64" s="399">
        <v>3.613</v>
      </c>
      <c r="R64" s="402">
        <v>255.68</v>
      </c>
      <c r="S64" s="398">
        <v>4.4480000000000004</v>
      </c>
      <c r="T64" s="398">
        <v>1.9600000000000009</v>
      </c>
      <c r="U64" s="398">
        <v>379</v>
      </c>
      <c r="V64" s="400">
        <v>2.58</v>
      </c>
      <c r="W64" s="398">
        <v>104.22</v>
      </c>
      <c r="X64" s="398">
        <v>6.1</v>
      </c>
      <c r="Y64" s="398">
        <v>3.160000000000001</v>
      </c>
      <c r="Z64" s="383">
        <v>8</v>
      </c>
      <c r="AA64" s="394">
        <v>100</v>
      </c>
    </row>
    <row r="65" spans="1:27" ht="16.5" customHeight="1">
      <c r="A65" s="383" t="b">
        <v>1</v>
      </c>
      <c r="B65" s="384" t="s">
        <v>83</v>
      </c>
      <c r="C65" s="383">
        <v>100100002</v>
      </c>
      <c r="D65" s="383">
        <v>13</v>
      </c>
      <c r="E65" s="395">
        <v>4324</v>
      </c>
      <c r="F65" s="385">
        <v>11380.751536794469</v>
      </c>
      <c r="G65" s="401">
        <v>2400</v>
      </c>
      <c r="H65" s="387">
        <v>3</v>
      </c>
      <c r="I65" s="387">
        <v>10</v>
      </c>
      <c r="J65" s="387">
        <v>30</v>
      </c>
      <c r="K65" s="396">
        <v>98</v>
      </c>
      <c r="L65" s="397">
        <v>178.125</v>
      </c>
      <c r="M65" s="398">
        <v>40.604303510758776</v>
      </c>
      <c r="N65" s="398">
        <v>47.4</v>
      </c>
      <c r="O65" s="398">
        <v>81.8</v>
      </c>
      <c r="P65" s="390">
        <v>100</v>
      </c>
      <c r="Q65" s="399">
        <v>3.617</v>
      </c>
      <c r="R65" s="402">
        <v>256.32</v>
      </c>
      <c r="S65" s="398">
        <v>4.6319999999999997</v>
      </c>
      <c r="T65" s="398">
        <v>2.0400000000000009</v>
      </c>
      <c r="U65" s="398">
        <v>393</v>
      </c>
      <c r="V65" s="400">
        <v>2.58</v>
      </c>
      <c r="W65" s="398">
        <v>104.38</v>
      </c>
      <c r="X65" s="398">
        <v>6.25</v>
      </c>
      <c r="Y65" s="398">
        <v>3.2900000000000005</v>
      </c>
      <c r="Z65" s="383">
        <v>8</v>
      </c>
      <c r="AA65" s="394">
        <v>100</v>
      </c>
    </row>
    <row r="66" spans="1:27" ht="16.5" customHeight="1">
      <c r="A66" s="383" t="b">
        <v>1</v>
      </c>
      <c r="B66" s="384" t="s">
        <v>84</v>
      </c>
      <c r="C66" s="383">
        <v>100100002</v>
      </c>
      <c r="D66" s="383">
        <v>14</v>
      </c>
      <c r="E66" s="395">
        <v>4580</v>
      </c>
      <c r="F66" s="385">
        <v>11519.952663624677</v>
      </c>
      <c r="G66" s="401">
        <v>2400</v>
      </c>
      <c r="H66" s="387">
        <v>3</v>
      </c>
      <c r="I66" s="387">
        <v>10</v>
      </c>
      <c r="J66" s="387">
        <v>30</v>
      </c>
      <c r="K66" s="396">
        <v>100</v>
      </c>
      <c r="L66" s="397">
        <v>184.5</v>
      </c>
      <c r="M66" s="398">
        <v>41.043003412969291</v>
      </c>
      <c r="N66" s="398">
        <v>48.6</v>
      </c>
      <c r="O66" s="398">
        <v>83.3</v>
      </c>
      <c r="P66" s="390">
        <v>100</v>
      </c>
      <c r="Q66" s="399">
        <v>3.6210000000000004</v>
      </c>
      <c r="R66" s="402">
        <v>256.96000000000004</v>
      </c>
      <c r="S66" s="398">
        <v>4.8159999999999998</v>
      </c>
      <c r="T66" s="398">
        <v>2.120000000000001</v>
      </c>
      <c r="U66" s="398">
        <v>406</v>
      </c>
      <c r="V66" s="400">
        <v>2.58</v>
      </c>
      <c r="W66" s="398">
        <v>104.54</v>
      </c>
      <c r="X66" s="398">
        <v>6.4</v>
      </c>
      <c r="Y66" s="398">
        <v>3.4200000000000008</v>
      </c>
      <c r="Z66" s="383">
        <v>8</v>
      </c>
      <c r="AA66" s="394">
        <v>100</v>
      </c>
    </row>
    <row r="67" spans="1:27" ht="16.5" customHeight="1">
      <c r="A67" s="383" t="b">
        <v>1</v>
      </c>
      <c r="B67" s="384" t="s">
        <v>85</v>
      </c>
      <c r="C67" s="383">
        <v>100100002</v>
      </c>
      <c r="D67" s="383">
        <v>15</v>
      </c>
      <c r="E67" s="395">
        <v>4844</v>
      </c>
      <c r="F67" s="385">
        <v>11661.313839010985</v>
      </c>
      <c r="G67" s="401">
        <v>2400</v>
      </c>
      <c r="H67" s="387">
        <v>3</v>
      </c>
      <c r="I67" s="387">
        <v>10</v>
      </c>
      <c r="J67" s="387">
        <v>30</v>
      </c>
      <c r="K67" s="396">
        <v>103</v>
      </c>
      <c r="L67" s="397">
        <v>191.125</v>
      </c>
      <c r="M67" s="398">
        <v>41.485714285714288</v>
      </c>
      <c r="N67" s="398">
        <v>55.2</v>
      </c>
      <c r="O67" s="398">
        <v>95.3</v>
      </c>
      <c r="P67" s="390">
        <v>100</v>
      </c>
      <c r="Q67" s="399">
        <v>3.625</v>
      </c>
      <c r="R67" s="402">
        <v>257.60000000000002</v>
      </c>
      <c r="S67" s="398">
        <v>5</v>
      </c>
      <c r="T67" s="398">
        <v>2.2000000000000011</v>
      </c>
      <c r="U67" s="398">
        <v>420</v>
      </c>
      <c r="V67" s="400">
        <v>3.02</v>
      </c>
      <c r="W67" s="398">
        <v>104.7</v>
      </c>
      <c r="X67" s="398">
        <v>6.55</v>
      </c>
      <c r="Y67" s="398">
        <v>3.5500000000000016</v>
      </c>
      <c r="Z67" s="383">
        <v>8</v>
      </c>
      <c r="AA67" s="394">
        <v>100</v>
      </c>
    </row>
    <row r="68" spans="1:27" ht="16.5" customHeight="1">
      <c r="A68" s="383" t="b">
        <v>1</v>
      </c>
      <c r="B68" s="384" t="s">
        <v>86</v>
      </c>
      <c r="C68" s="383">
        <v>100100002</v>
      </c>
      <c r="D68" s="383">
        <v>16</v>
      </c>
      <c r="E68" s="395">
        <v>5117</v>
      </c>
      <c r="F68" s="385">
        <v>11804.710523966853</v>
      </c>
      <c r="G68" s="401">
        <v>2350</v>
      </c>
      <c r="H68" s="387">
        <v>3</v>
      </c>
      <c r="I68" s="387">
        <v>10</v>
      </c>
      <c r="J68" s="387">
        <v>30</v>
      </c>
      <c r="K68" s="396">
        <v>105</v>
      </c>
      <c r="L68" s="397">
        <v>198</v>
      </c>
      <c r="M68" s="398">
        <v>41.932491389207804</v>
      </c>
      <c r="N68" s="398">
        <v>56.4</v>
      </c>
      <c r="O68" s="398">
        <v>96.8</v>
      </c>
      <c r="P68" s="390">
        <v>100</v>
      </c>
      <c r="Q68" s="399">
        <v>3.6289999999999996</v>
      </c>
      <c r="R68" s="402">
        <v>258.24</v>
      </c>
      <c r="S68" s="398">
        <v>5.1840000000000002</v>
      </c>
      <c r="T68" s="398">
        <v>2.2800000000000011</v>
      </c>
      <c r="U68" s="398">
        <v>433</v>
      </c>
      <c r="V68" s="400">
        <v>3.02</v>
      </c>
      <c r="W68" s="398">
        <v>104.85999999999999</v>
      </c>
      <c r="X68" s="398">
        <v>6.7</v>
      </c>
      <c r="Y68" s="398">
        <v>3.680000000000001</v>
      </c>
      <c r="Z68" s="383">
        <v>8</v>
      </c>
      <c r="AA68" s="394">
        <v>100</v>
      </c>
    </row>
    <row r="69" spans="1:27" ht="16.5" customHeight="1">
      <c r="A69" s="383" t="b">
        <v>1</v>
      </c>
      <c r="B69" s="384" t="s">
        <v>87</v>
      </c>
      <c r="C69" s="383">
        <v>100100002</v>
      </c>
      <c r="D69" s="383">
        <v>17</v>
      </c>
      <c r="E69" s="395">
        <v>5400</v>
      </c>
      <c r="F69" s="385">
        <v>11950.033261783317</v>
      </c>
      <c r="G69" s="401">
        <v>2350</v>
      </c>
      <c r="H69" s="387">
        <v>3</v>
      </c>
      <c r="I69" s="387">
        <v>10</v>
      </c>
      <c r="J69" s="387">
        <v>30</v>
      </c>
      <c r="K69" s="396">
        <v>108</v>
      </c>
      <c r="L69" s="397">
        <v>205.125</v>
      </c>
      <c r="M69" s="398">
        <v>42.383391003460211</v>
      </c>
      <c r="N69" s="398">
        <v>57.7</v>
      </c>
      <c r="O69" s="398">
        <v>98.3</v>
      </c>
      <c r="P69" s="390">
        <v>100</v>
      </c>
      <c r="Q69" s="399">
        <v>3.633</v>
      </c>
      <c r="R69" s="402">
        <v>258.88</v>
      </c>
      <c r="S69" s="398">
        <v>5.3680000000000003</v>
      </c>
      <c r="T69" s="398">
        <v>2.3600000000000012</v>
      </c>
      <c r="U69" s="398">
        <v>446</v>
      </c>
      <c r="V69" s="400">
        <v>3.02</v>
      </c>
      <c r="W69" s="398">
        <v>105.01999999999998</v>
      </c>
      <c r="X69" s="398">
        <v>6.85</v>
      </c>
      <c r="Y69" s="398">
        <v>3.8100000000000009</v>
      </c>
      <c r="Z69" s="383">
        <v>8</v>
      </c>
      <c r="AA69" s="394">
        <v>100</v>
      </c>
    </row>
    <row r="70" spans="1:27" ht="16.5" customHeight="1">
      <c r="A70" s="383" t="b">
        <v>1</v>
      </c>
      <c r="B70" s="384" t="s">
        <v>88</v>
      </c>
      <c r="C70" s="383">
        <v>100100002</v>
      </c>
      <c r="D70" s="383">
        <v>18</v>
      </c>
      <c r="E70" s="395">
        <v>5692</v>
      </c>
      <c r="F70" s="385">
        <v>12097.185013920458</v>
      </c>
      <c r="G70" s="401">
        <v>2350</v>
      </c>
      <c r="H70" s="387">
        <v>3</v>
      </c>
      <c r="I70" s="387">
        <v>10</v>
      </c>
      <c r="J70" s="387">
        <v>30</v>
      </c>
      <c r="K70" s="396">
        <v>111</v>
      </c>
      <c r="L70" s="397">
        <v>212.5</v>
      </c>
      <c r="M70" s="398">
        <v>42.838470451911938</v>
      </c>
      <c r="N70" s="398">
        <v>58.9</v>
      </c>
      <c r="O70" s="398">
        <v>99.8</v>
      </c>
      <c r="P70" s="390">
        <v>100</v>
      </c>
      <c r="Q70" s="399">
        <v>3.637</v>
      </c>
      <c r="R70" s="402">
        <v>259.52000000000004</v>
      </c>
      <c r="S70" s="398">
        <v>5.5519999999999996</v>
      </c>
      <c r="T70" s="398">
        <v>2.4400000000000013</v>
      </c>
      <c r="U70" s="398">
        <v>460</v>
      </c>
      <c r="V70" s="400">
        <v>3.02</v>
      </c>
      <c r="W70" s="398">
        <v>105.18000000000002</v>
      </c>
      <c r="X70" s="398">
        <v>7</v>
      </c>
      <c r="Y70" s="398">
        <v>3.9400000000000013</v>
      </c>
      <c r="Z70" s="383">
        <v>8</v>
      </c>
      <c r="AA70" s="394">
        <v>100</v>
      </c>
    </row>
    <row r="71" spans="1:27" ht="16.5" customHeight="1">
      <c r="A71" s="383" t="b">
        <v>1</v>
      </c>
      <c r="B71" s="384" t="s">
        <v>89</v>
      </c>
      <c r="C71" s="383">
        <v>100100002</v>
      </c>
      <c r="D71" s="383">
        <v>19</v>
      </c>
      <c r="E71" s="395">
        <v>5993</v>
      </c>
      <c r="F71" s="385">
        <v>12246.079097037164</v>
      </c>
      <c r="G71" s="401">
        <v>2350</v>
      </c>
      <c r="H71" s="387">
        <v>3</v>
      </c>
      <c r="I71" s="387">
        <v>10</v>
      </c>
      <c r="J71" s="387">
        <v>30</v>
      </c>
      <c r="K71" s="396">
        <v>113</v>
      </c>
      <c r="L71" s="397">
        <v>220.125</v>
      </c>
      <c r="M71" s="398">
        <v>43.2977881257276</v>
      </c>
      <c r="N71" s="398">
        <v>60.2</v>
      </c>
      <c r="O71" s="398">
        <v>101.3</v>
      </c>
      <c r="P71" s="390">
        <v>100</v>
      </c>
      <c r="Q71" s="399">
        <v>3.641</v>
      </c>
      <c r="R71" s="402">
        <v>260.16000000000003</v>
      </c>
      <c r="S71" s="398">
        <v>5.7359999999999998</v>
      </c>
      <c r="T71" s="398">
        <v>2.5200000000000014</v>
      </c>
      <c r="U71" s="398">
        <v>473</v>
      </c>
      <c r="V71" s="400">
        <v>3.02</v>
      </c>
      <c r="W71" s="398">
        <v>105.34</v>
      </c>
      <c r="X71" s="398">
        <v>7.1499999999999995</v>
      </c>
      <c r="Y71" s="398">
        <v>4.0700000000000021</v>
      </c>
      <c r="Z71" s="383">
        <v>8</v>
      </c>
      <c r="AA71" s="394">
        <v>100</v>
      </c>
    </row>
    <row r="72" spans="1:27" ht="16.5" customHeight="1">
      <c r="A72" s="383" t="b">
        <v>1</v>
      </c>
      <c r="B72" s="384" t="s">
        <v>90</v>
      </c>
      <c r="C72" s="383">
        <v>100100002</v>
      </c>
      <c r="D72" s="383">
        <v>20</v>
      </c>
      <c r="E72" s="395">
        <v>7566</v>
      </c>
      <c r="F72" s="385">
        <v>12396.637559331797</v>
      </c>
      <c r="G72" s="401">
        <v>2350</v>
      </c>
      <c r="H72" s="387">
        <v>3</v>
      </c>
      <c r="I72" s="387">
        <v>10</v>
      </c>
      <c r="J72" s="387">
        <v>30</v>
      </c>
      <c r="K72" s="396">
        <v>139</v>
      </c>
      <c r="L72" s="397">
        <v>228</v>
      </c>
      <c r="M72" s="398">
        <v>43.761403508771934</v>
      </c>
      <c r="N72" s="398">
        <v>66.900000000000006</v>
      </c>
      <c r="O72" s="398">
        <v>113.8</v>
      </c>
      <c r="P72" s="390">
        <v>100</v>
      </c>
      <c r="Q72" s="399">
        <v>3.645</v>
      </c>
      <c r="R72" s="402">
        <v>260.8</v>
      </c>
      <c r="S72" s="398">
        <v>5.92</v>
      </c>
      <c r="T72" s="398">
        <v>2.6000000000000014</v>
      </c>
      <c r="U72" s="398">
        <v>487</v>
      </c>
      <c r="V72" s="400">
        <v>3.45</v>
      </c>
      <c r="W72" s="398">
        <v>105.5</v>
      </c>
      <c r="X72" s="398">
        <v>7.3</v>
      </c>
      <c r="Y72" s="398">
        <v>4.2000000000000011</v>
      </c>
      <c r="Z72" s="383">
        <v>8</v>
      </c>
      <c r="AA72" s="394">
        <v>100</v>
      </c>
    </row>
    <row r="73" spans="1:27" ht="16.5" customHeight="1">
      <c r="A73" s="383" t="b">
        <v>1</v>
      </c>
      <c r="B73" s="384" t="s">
        <v>91</v>
      </c>
      <c r="C73" s="383">
        <v>100100002</v>
      </c>
      <c r="D73" s="383">
        <v>21</v>
      </c>
      <c r="E73" s="395">
        <v>9546</v>
      </c>
      <c r="F73" s="385">
        <v>12548.789884236512</v>
      </c>
      <c r="G73" s="401">
        <v>2300</v>
      </c>
      <c r="H73" s="387">
        <v>3</v>
      </c>
      <c r="I73" s="387">
        <v>10</v>
      </c>
      <c r="J73" s="387">
        <v>30</v>
      </c>
      <c r="K73" s="396">
        <v>160</v>
      </c>
      <c r="L73" s="397">
        <v>265.33600000000001</v>
      </c>
      <c r="M73" s="398">
        <v>81.481673541543913</v>
      </c>
      <c r="N73" s="398">
        <v>115.5</v>
      </c>
      <c r="O73" s="398">
        <v>186.4</v>
      </c>
      <c r="P73" s="390">
        <v>100</v>
      </c>
      <c r="Q73" s="399">
        <v>4.6515000000000004</v>
      </c>
      <c r="R73" s="402">
        <v>277.60000000000002</v>
      </c>
      <c r="S73" s="398">
        <v>6.64</v>
      </c>
      <c r="T73" s="398">
        <v>2.7000000000000011</v>
      </c>
      <c r="U73" s="398">
        <v>678</v>
      </c>
      <c r="V73" s="400">
        <v>3.8</v>
      </c>
      <c r="W73" s="398">
        <v>105.72999999999999</v>
      </c>
      <c r="X73" s="398">
        <v>9.14</v>
      </c>
      <c r="Y73" s="398">
        <v>5.2320000000000011</v>
      </c>
      <c r="Z73" s="383">
        <v>8</v>
      </c>
      <c r="AA73" s="394">
        <v>100</v>
      </c>
    </row>
    <row r="74" spans="1:27" ht="16.5" customHeight="1">
      <c r="A74" s="383" t="b">
        <v>1</v>
      </c>
      <c r="B74" s="384" t="s">
        <v>92</v>
      </c>
      <c r="C74" s="383">
        <v>100100002</v>
      </c>
      <c r="D74" s="383">
        <v>22</v>
      </c>
      <c r="E74" s="395">
        <v>10294</v>
      </c>
      <c r="F74" s="385">
        <v>12702.47194226124</v>
      </c>
      <c r="G74" s="401">
        <v>2300</v>
      </c>
      <c r="H74" s="387">
        <v>3</v>
      </c>
      <c r="I74" s="387">
        <v>10</v>
      </c>
      <c r="J74" s="387">
        <v>30</v>
      </c>
      <c r="K74" s="396">
        <v>165</v>
      </c>
      <c r="L74" s="397">
        <v>277.50400000000008</v>
      </c>
      <c r="M74" s="398">
        <v>82.753444180522592</v>
      </c>
      <c r="N74" s="398">
        <v>117.3</v>
      </c>
      <c r="O74" s="398">
        <v>188.7</v>
      </c>
      <c r="P74" s="390">
        <v>100</v>
      </c>
      <c r="Q74" s="399">
        <v>4.6580000000000004</v>
      </c>
      <c r="R74" s="402">
        <v>278.40000000000003</v>
      </c>
      <c r="S74" s="398">
        <v>6.8800000000000017</v>
      </c>
      <c r="T74" s="398">
        <v>2.8000000000000016</v>
      </c>
      <c r="U74" s="398">
        <v>707</v>
      </c>
      <c r="V74" s="400">
        <v>3.8</v>
      </c>
      <c r="W74" s="398">
        <v>105.96</v>
      </c>
      <c r="X74" s="398">
        <v>9.3800000000000026</v>
      </c>
      <c r="Y74" s="398">
        <v>5.4240000000000013</v>
      </c>
      <c r="Z74" s="383">
        <v>8</v>
      </c>
      <c r="AA74" s="394">
        <v>100</v>
      </c>
    </row>
    <row r="75" spans="1:27" ht="16.5" customHeight="1">
      <c r="A75" s="383" t="b">
        <v>1</v>
      </c>
      <c r="B75" s="384" t="s">
        <v>93</v>
      </c>
      <c r="C75" s="383">
        <v>100100002</v>
      </c>
      <c r="D75" s="383">
        <v>23</v>
      </c>
      <c r="E75" s="395">
        <v>11074</v>
      </c>
      <c r="F75" s="385">
        <v>12857.62513383745</v>
      </c>
      <c r="G75" s="401">
        <v>2300</v>
      </c>
      <c r="H75" s="387">
        <v>3</v>
      </c>
      <c r="I75" s="387">
        <v>10</v>
      </c>
      <c r="J75" s="387">
        <v>30</v>
      </c>
      <c r="K75" s="396">
        <v>169</v>
      </c>
      <c r="L75" s="397">
        <v>290.10400000000004</v>
      </c>
      <c r="M75" s="398">
        <v>84.045002992220248</v>
      </c>
      <c r="N75" s="398">
        <v>119</v>
      </c>
      <c r="O75" s="398">
        <v>191</v>
      </c>
      <c r="P75" s="390">
        <v>100</v>
      </c>
      <c r="Q75" s="399">
        <v>4.6645000000000003</v>
      </c>
      <c r="R75" s="402">
        <v>279.20000000000005</v>
      </c>
      <c r="S75" s="398">
        <v>7.120000000000001</v>
      </c>
      <c r="T75" s="398">
        <v>2.9000000000000012</v>
      </c>
      <c r="U75" s="398">
        <v>736</v>
      </c>
      <c r="V75" s="400">
        <v>3.8</v>
      </c>
      <c r="W75" s="398">
        <v>106.19000000000001</v>
      </c>
      <c r="X75" s="398">
        <v>9.620000000000001</v>
      </c>
      <c r="Y75" s="398">
        <v>5.6160000000000014</v>
      </c>
      <c r="Z75" s="383">
        <v>8</v>
      </c>
      <c r="AA75" s="394">
        <v>100</v>
      </c>
    </row>
    <row r="76" spans="1:27" ht="16.5" customHeight="1">
      <c r="A76" s="383" t="b">
        <v>1</v>
      </c>
      <c r="B76" s="384" t="s">
        <v>94</v>
      </c>
      <c r="C76" s="383">
        <v>100100002</v>
      </c>
      <c r="D76" s="383">
        <v>24</v>
      </c>
      <c r="E76" s="395">
        <v>11884</v>
      </c>
      <c r="F76" s="385">
        <v>13014.19568119332</v>
      </c>
      <c r="G76" s="401">
        <v>2300</v>
      </c>
      <c r="H76" s="387">
        <v>3</v>
      </c>
      <c r="I76" s="387">
        <v>10</v>
      </c>
      <c r="J76" s="387">
        <v>30</v>
      </c>
      <c r="K76" s="396">
        <v>173</v>
      </c>
      <c r="L76" s="397">
        <v>303.13600000000008</v>
      </c>
      <c r="M76" s="398">
        <v>85.356815440289509</v>
      </c>
      <c r="N76" s="398">
        <v>120.7</v>
      </c>
      <c r="O76" s="398">
        <v>193.3</v>
      </c>
      <c r="P76" s="390">
        <v>100</v>
      </c>
      <c r="Q76" s="399">
        <v>4.6710000000000003</v>
      </c>
      <c r="R76" s="402">
        <v>280.00000000000006</v>
      </c>
      <c r="S76" s="398">
        <v>7.360000000000003</v>
      </c>
      <c r="T76" s="398">
        <v>3.0000000000000018</v>
      </c>
      <c r="U76" s="398">
        <v>766</v>
      </c>
      <c r="V76" s="400">
        <v>3.8</v>
      </c>
      <c r="W76" s="398">
        <v>106.42</v>
      </c>
      <c r="X76" s="398">
        <v>9.860000000000003</v>
      </c>
      <c r="Y76" s="398">
        <v>5.8080000000000016</v>
      </c>
      <c r="Z76" s="383">
        <v>8</v>
      </c>
      <c r="AA76" s="394">
        <v>100</v>
      </c>
    </row>
    <row r="77" spans="1:27" ht="16.5" customHeight="1">
      <c r="A77" s="383" t="b">
        <v>1</v>
      </c>
      <c r="B77" s="384" t="s">
        <v>95</v>
      </c>
      <c r="C77" s="383">
        <v>100100002</v>
      </c>
      <c r="D77" s="383">
        <v>25</v>
      </c>
      <c r="E77" s="395">
        <v>12726</v>
      </c>
      <c r="F77" s="385">
        <v>13172.134037950871</v>
      </c>
      <c r="G77" s="401">
        <v>2300</v>
      </c>
      <c r="H77" s="387">
        <v>3</v>
      </c>
      <c r="I77" s="387">
        <v>10</v>
      </c>
      <c r="J77" s="387">
        <v>30</v>
      </c>
      <c r="K77" s="396">
        <v>178</v>
      </c>
      <c r="L77" s="397">
        <v>316.60000000000014</v>
      </c>
      <c r="M77" s="398">
        <v>86.68936170212767</v>
      </c>
      <c r="N77" s="398">
        <v>133.9</v>
      </c>
      <c r="O77" s="398">
        <v>215.6</v>
      </c>
      <c r="P77" s="390">
        <v>100</v>
      </c>
      <c r="Q77" s="399">
        <v>4.6775000000000002</v>
      </c>
      <c r="R77" s="402">
        <v>280.8</v>
      </c>
      <c r="S77" s="398">
        <v>7.6000000000000023</v>
      </c>
      <c r="T77" s="398">
        <v>3.1000000000000014</v>
      </c>
      <c r="U77" s="398">
        <v>795</v>
      </c>
      <c r="V77" s="400">
        <v>4.28</v>
      </c>
      <c r="W77" s="398">
        <v>106.65</v>
      </c>
      <c r="X77" s="398">
        <v>10.100000000000003</v>
      </c>
      <c r="Y77" s="398">
        <v>6.0000000000000018</v>
      </c>
      <c r="Z77" s="383">
        <v>8</v>
      </c>
      <c r="AA77" s="394">
        <v>100</v>
      </c>
    </row>
    <row r="78" spans="1:27" ht="16.5" customHeight="1">
      <c r="A78" s="383" t="b">
        <v>1</v>
      </c>
      <c r="B78" s="384" t="s">
        <v>96</v>
      </c>
      <c r="C78" s="383">
        <v>100100002</v>
      </c>
      <c r="D78" s="383">
        <v>26</v>
      </c>
      <c r="E78" s="395">
        <v>13600</v>
      </c>
      <c r="F78" s="385">
        <v>13331.394392752787</v>
      </c>
      <c r="G78" s="401">
        <v>2250</v>
      </c>
      <c r="H78" s="387">
        <v>3</v>
      </c>
      <c r="I78" s="387">
        <v>10</v>
      </c>
      <c r="J78" s="387">
        <v>30</v>
      </c>
      <c r="K78" s="396">
        <v>182</v>
      </c>
      <c r="L78" s="397">
        <v>330.49600000000021</v>
      </c>
      <c r="M78" s="398">
        <v>88.043137254901964</v>
      </c>
      <c r="N78" s="398">
        <v>135.69999999999999</v>
      </c>
      <c r="O78" s="398">
        <v>218</v>
      </c>
      <c r="P78" s="390">
        <v>100</v>
      </c>
      <c r="Q78" s="399">
        <v>4.6840000000000002</v>
      </c>
      <c r="R78" s="402">
        <v>281.60000000000002</v>
      </c>
      <c r="S78" s="398">
        <v>7.8400000000000043</v>
      </c>
      <c r="T78" s="398">
        <v>3.2000000000000011</v>
      </c>
      <c r="U78" s="398">
        <v>824</v>
      </c>
      <c r="V78" s="400">
        <v>4.28</v>
      </c>
      <c r="W78" s="398">
        <v>106.88</v>
      </c>
      <c r="X78" s="398">
        <v>10.340000000000003</v>
      </c>
      <c r="Y78" s="398">
        <v>6.1920000000000019</v>
      </c>
      <c r="Z78" s="383">
        <v>8</v>
      </c>
      <c r="AA78" s="394">
        <v>100</v>
      </c>
    </row>
    <row r="79" spans="1:27" ht="16.5" customHeight="1">
      <c r="A79" s="383" t="b">
        <v>1</v>
      </c>
      <c r="B79" s="384" t="s">
        <v>97</v>
      </c>
      <c r="C79" s="383">
        <v>100100002</v>
      </c>
      <c r="D79" s="383">
        <v>27</v>
      </c>
      <c r="E79" s="395">
        <v>14505</v>
      </c>
      <c r="F79" s="385">
        <v>13491.934248758058</v>
      </c>
      <c r="G79" s="401">
        <v>2250</v>
      </c>
      <c r="H79" s="387">
        <v>3</v>
      </c>
      <c r="I79" s="387">
        <v>10</v>
      </c>
      <c r="J79" s="387">
        <v>30</v>
      </c>
      <c r="K79" s="396">
        <v>187</v>
      </c>
      <c r="L79" s="397">
        <v>344.82400000000024</v>
      </c>
      <c r="M79" s="398">
        <v>89.418653489808534</v>
      </c>
      <c r="N79" s="398">
        <v>137.6</v>
      </c>
      <c r="O79" s="398">
        <v>220.5</v>
      </c>
      <c r="P79" s="390">
        <v>100</v>
      </c>
      <c r="Q79" s="399">
        <v>4.6905000000000001</v>
      </c>
      <c r="R79" s="402">
        <v>282.40000000000003</v>
      </c>
      <c r="S79" s="398">
        <v>8.0800000000000036</v>
      </c>
      <c r="T79" s="398">
        <v>3.3000000000000012</v>
      </c>
      <c r="U79" s="398">
        <v>853</v>
      </c>
      <c r="V79" s="400">
        <v>4.28</v>
      </c>
      <c r="W79" s="398">
        <v>107.10999999999999</v>
      </c>
      <c r="X79" s="398">
        <v>10.580000000000004</v>
      </c>
      <c r="Y79" s="398">
        <v>6.3840000000000021</v>
      </c>
      <c r="Z79" s="383">
        <v>8</v>
      </c>
      <c r="AA79" s="394">
        <v>100</v>
      </c>
    </row>
    <row r="80" spans="1:27" ht="16.5" customHeight="1">
      <c r="A80" s="383" t="b">
        <v>1</v>
      </c>
      <c r="B80" s="384" t="s">
        <v>98</v>
      </c>
      <c r="C80" s="383">
        <v>100100002</v>
      </c>
      <c r="D80" s="383">
        <v>28</v>
      </c>
      <c r="E80" s="395">
        <v>15441</v>
      </c>
      <c r="F80" s="385">
        <v>13653.714064921032</v>
      </c>
      <c r="G80" s="401">
        <v>2250</v>
      </c>
      <c r="H80" s="387">
        <v>3</v>
      </c>
      <c r="I80" s="387">
        <v>10</v>
      </c>
      <c r="J80" s="387">
        <v>30</v>
      </c>
      <c r="K80" s="396">
        <v>191</v>
      </c>
      <c r="L80" s="397">
        <v>359.58400000000029</v>
      </c>
      <c r="M80" s="398">
        <v>90.816438356164397</v>
      </c>
      <c r="N80" s="398">
        <v>139.4</v>
      </c>
      <c r="O80" s="398">
        <v>222.9</v>
      </c>
      <c r="P80" s="390">
        <v>100</v>
      </c>
      <c r="Q80" s="399">
        <v>4.6970000000000001</v>
      </c>
      <c r="R80" s="402">
        <v>283.20000000000005</v>
      </c>
      <c r="S80" s="398">
        <v>8.3200000000000074</v>
      </c>
      <c r="T80" s="398">
        <v>3.4000000000000012</v>
      </c>
      <c r="U80" s="398">
        <v>882</v>
      </c>
      <c r="V80" s="400">
        <v>4.29</v>
      </c>
      <c r="W80" s="398">
        <v>107.34</v>
      </c>
      <c r="X80" s="398">
        <v>10.820000000000006</v>
      </c>
      <c r="Y80" s="398">
        <v>6.5760000000000032</v>
      </c>
      <c r="Z80" s="383">
        <v>8</v>
      </c>
      <c r="AA80" s="394">
        <v>100</v>
      </c>
    </row>
    <row r="81" spans="1:27" ht="16.5" customHeight="1">
      <c r="A81" s="383" t="b">
        <v>1</v>
      </c>
      <c r="B81" s="384" t="s">
        <v>99</v>
      </c>
      <c r="C81" s="383">
        <v>100100002</v>
      </c>
      <c r="D81" s="383">
        <v>29</v>
      </c>
      <c r="E81" s="395">
        <v>16408</v>
      </c>
      <c r="F81" s="385">
        <v>13816.696948011459</v>
      </c>
      <c r="G81" s="401">
        <v>2250</v>
      </c>
      <c r="H81" s="387">
        <v>3</v>
      </c>
      <c r="I81" s="387">
        <v>10</v>
      </c>
      <c r="J81" s="387">
        <v>30</v>
      </c>
      <c r="K81" s="396">
        <v>196</v>
      </c>
      <c r="L81" s="397">
        <v>374.77600000000029</v>
      </c>
      <c r="M81" s="398">
        <v>92.237037037037041</v>
      </c>
      <c r="N81" s="398">
        <v>141.19999999999999</v>
      </c>
      <c r="O81" s="398">
        <v>225.4</v>
      </c>
      <c r="P81" s="390">
        <v>100</v>
      </c>
      <c r="Q81" s="399">
        <v>4.7035</v>
      </c>
      <c r="R81" s="402">
        <v>284</v>
      </c>
      <c r="S81" s="398">
        <v>8.5600000000000058</v>
      </c>
      <c r="T81" s="398">
        <v>3.5000000000000013</v>
      </c>
      <c r="U81" s="398">
        <v>911</v>
      </c>
      <c r="V81" s="400">
        <v>4.29</v>
      </c>
      <c r="W81" s="398">
        <v>107.57000000000001</v>
      </c>
      <c r="X81" s="398">
        <v>11.060000000000006</v>
      </c>
      <c r="Y81" s="398">
        <v>6.7680000000000033</v>
      </c>
      <c r="Z81" s="383">
        <v>8</v>
      </c>
      <c r="AA81" s="394">
        <v>100</v>
      </c>
    </row>
    <row r="82" spans="1:27" ht="16.5" customHeight="1">
      <c r="A82" s="383" t="b">
        <v>1</v>
      </c>
      <c r="B82" s="384" t="s">
        <v>100</v>
      </c>
      <c r="C82" s="383">
        <v>100100002</v>
      </c>
      <c r="D82" s="383">
        <v>30</v>
      </c>
      <c r="E82" s="395">
        <v>20308</v>
      </c>
      <c r="F82" s="385">
        <v>13980.848386632733</v>
      </c>
      <c r="G82" s="401">
        <v>2250</v>
      </c>
      <c r="H82" s="387">
        <v>3</v>
      </c>
      <c r="I82" s="387">
        <v>10</v>
      </c>
      <c r="J82" s="387">
        <v>30</v>
      </c>
      <c r="K82" s="396">
        <v>234</v>
      </c>
      <c r="L82" s="397">
        <v>390.40000000000038</v>
      </c>
      <c r="M82" s="398">
        <v>93.681012658227843</v>
      </c>
      <c r="N82" s="398">
        <v>154.9</v>
      </c>
      <c r="O82" s="398">
        <v>248.5</v>
      </c>
      <c r="P82" s="390">
        <v>100</v>
      </c>
      <c r="Q82" s="399">
        <v>4.71</v>
      </c>
      <c r="R82" s="402">
        <v>284.80000000000007</v>
      </c>
      <c r="S82" s="398">
        <v>8.8000000000000043</v>
      </c>
      <c r="T82" s="398">
        <v>3.6000000000000014</v>
      </c>
      <c r="U82" s="398">
        <v>940</v>
      </c>
      <c r="V82" s="400">
        <v>4.7699999999999996</v>
      </c>
      <c r="W82" s="398">
        <v>107.8</v>
      </c>
      <c r="X82" s="398">
        <v>11.300000000000006</v>
      </c>
      <c r="Y82" s="398">
        <v>6.9600000000000035</v>
      </c>
      <c r="Z82" s="383">
        <v>8</v>
      </c>
      <c r="AA82" s="394">
        <v>100</v>
      </c>
    </row>
    <row r="83" spans="1:27" ht="16.5" customHeight="1">
      <c r="A83" s="383" t="b">
        <v>1</v>
      </c>
      <c r="B83" s="384" t="s">
        <v>101</v>
      </c>
      <c r="C83" s="383">
        <v>100100002</v>
      </c>
      <c r="D83" s="383">
        <v>31</v>
      </c>
      <c r="E83" s="395">
        <v>21510</v>
      </c>
      <c r="F83" s="385">
        <v>14146.136020253121</v>
      </c>
      <c r="G83" s="401">
        <v>2200</v>
      </c>
      <c r="H83" s="387">
        <v>3</v>
      </c>
      <c r="I83" s="387">
        <v>10</v>
      </c>
      <c r="J83" s="387">
        <v>30</v>
      </c>
      <c r="K83" s="396">
        <v>239</v>
      </c>
      <c r="L83" s="397">
        <v>406.45600000000042</v>
      </c>
      <c r="M83" s="398">
        <v>95.148947032546289</v>
      </c>
      <c r="N83" s="398">
        <v>156.80000000000001</v>
      </c>
      <c r="O83" s="398">
        <v>251.1</v>
      </c>
      <c r="P83" s="390">
        <v>100</v>
      </c>
      <c r="Q83" s="399">
        <v>4.7164999999999999</v>
      </c>
      <c r="R83" s="402">
        <v>285.60000000000002</v>
      </c>
      <c r="S83" s="398">
        <v>9.0400000000000063</v>
      </c>
      <c r="T83" s="398">
        <v>3.7000000000000015</v>
      </c>
      <c r="U83" s="398">
        <v>969</v>
      </c>
      <c r="V83" s="400">
        <v>4.7699999999999996</v>
      </c>
      <c r="W83" s="398">
        <v>108.03</v>
      </c>
      <c r="X83" s="398">
        <v>11.540000000000006</v>
      </c>
      <c r="Y83" s="398">
        <v>7.1520000000000037</v>
      </c>
      <c r="Z83" s="383">
        <v>8</v>
      </c>
      <c r="AA83" s="394">
        <v>100</v>
      </c>
    </row>
    <row r="84" spans="1:27" ht="16.5" customHeight="1">
      <c r="A84" s="383" t="b">
        <v>1</v>
      </c>
      <c r="B84" s="384" t="s">
        <v>102</v>
      </c>
      <c r="C84" s="383">
        <v>100100002</v>
      </c>
      <c r="D84" s="383">
        <v>32</v>
      </c>
      <c r="E84" s="395">
        <v>22748</v>
      </c>
      <c r="F84" s="385">
        <v>14312.529437621874</v>
      </c>
      <c r="G84" s="401">
        <v>2200</v>
      </c>
      <c r="H84" s="387">
        <v>3</v>
      </c>
      <c r="I84" s="387">
        <v>10</v>
      </c>
      <c r="J84" s="387">
        <v>30</v>
      </c>
      <c r="K84" s="396">
        <v>245</v>
      </c>
      <c r="L84" s="397">
        <v>422.94400000000047</v>
      </c>
      <c r="M84" s="398">
        <v>96.641441441441458</v>
      </c>
      <c r="N84" s="398">
        <v>158.69999999999999</v>
      </c>
      <c r="O84" s="398">
        <v>253.7</v>
      </c>
      <c r="P84" s="390">
        <v>100</v>
      </c>
      <c r="Q84" s="399">
        <v>4.7229999999999999</v>
      </c>
      <c r="R84" s="402">
        <v>286.39999999999998</v>
      </c>
      <c r="S84" s="398">
        <v>9.2800000000000065</v>
      </c>
      <c r="T84" s="398">
        <v>3.8000000000000012</v>
      </c>
      <c r="U84" s="398">
        <v>999</v>
      </c>
      <c r="V84" s="400">
        <v>4.7699999999999996</v>
      </c>
      <c r="W84" s="398">
        <v>108.25999999999999</v>
      </c>
      <c r="X84" s="398">
        <v>11.780000000000006</v>
      </c>
      <c r="Y84" s="398">
        <v>7.3440000000000039</v>
      </c>
      <c r="Z84" s="383">
        <v>8</v>
      </c>
      <c r="AA84" s="394">
        <v>100</v>
      </c>
    </row>
    <row r="85" spans="1:27" ht="16.5" customHeight="1">
      <c r="A85" s="383" t="b">
        <v>1</v>
      </c>
      <c r="B85" s="384" t="s">
        <v>103</v>
      </c>
      <c r="C85" s="383">
        <v>100100002</v>
      </c>
      <c r="D85" s="383">
        <v>33</v>
      </c>
      <c r="E85" s="395">
        <v>24022</v>
      </c>
      <c r="F85" s="385">
        <v>14479.999999999998</v>
      </c>
      <c r="G85" s="401">
        <v>2200</v>
      </c>
      <c r="H85" s="387">
        <v>3</v>
      </c>
      <c r="I85" s="387">
        <v>10</v>
      </c>
      <c r="J85" s="387">
        <v>30</v>
      </c>
      <c r="K85" s="396">
        <v>250</v>
      </c>
      <c r="L85" s="397">
        <v>439.86400000000049</v>
      </c>
      <c r="M85" s="398">
        <v>98.159117456197251</v>
      </c>
      <c r="N85" s="398">
        <v>160.6</v>
      </c>
      <c r="O85" s="398">
        <v>256.3</v>
      </c>
      <c r="P85" s="390">
        <v>100</v>
      </c>
      <c r="Q85" s="399">
        <v>4.7294999999999998</v>
      </c>
      <c r="R85" s="402">
        <v>287.20000000000005</v>
      </c>
      <c r="S85" s="398">
        <v>9.5200000000000085</v>
      </c>
      <c r="T85" s="398">
        <v>3.9000000000000012</v>
      </c>
      <c r="U85" s="398">
        <v>1028</v>
      </c>
      <c r="V85" s="400">
        <v>4.78</v>
      </c>
      <c r="W85" s="398">
        <v>108.49000000000001</v>
      </c>
      <c r="X85" s="398">
        <v>12.020000000000008</v>
      </c>
      <c r="Y85" s="398">
        <v>7.536000000000004</v>
      </c>
      <c r="Z85" s="383">
        <v>8</v>
      </c>
      <c r="AA85" s="394">
        <v>100</v>
      </c>
    </row>
    <row r="86" spans="1:27" ht="16.5" customHeight="1">
      <c r="A86" s="383" t="b">
        <v>1</v>
      </c>
      <c r="B86" s="384" t="s">
        <v>104</v>
      </c>
      <c r="C86" s="383">
        <v>100100002</v>
      </c>
      <c r="D86" s="383">
        <v>34</v>
      </c>
      <c r="E86" s="395">
        <v>25334</v>
      </c>
      <c r="F86" s="385">
        <v>14648.520685467636</v>
      </c>
      <c r="G86" s="401">
        <v>2200</v>
      </c>
      <c r="H86" s="387">
        <v>3</v>
      </c>
      <c r="I86" s="387">
        <v>10</v>
      </c>
      <c r="J86" s="387">
        <v>30</v>
      </c>
      <c r="K86" s="396">
        <v>256</v>
      </c>
      <c r="L86" s="397">
        <v>457.21600000000058</v>
      </c>
      <c r="M86" s="398">
        <v>99.702617801047097</v>
      </c>
      <c r="N86" s="398">
        <v>162.5</v>
      </c>
      <c r="O86" s="398">
        <v>258.89999999999998</v>
      </c>
      <c r="P86" s="390">
        <v>100</v>
      </c>
      <c r="Q86" s="399">
        <v>4.7359999999999998</v>
      </c>
      <c r="R86" s="402">
        <v>288.00000000000006</v>
      </c>
      <c r="S86" s="398">
        <v>9.7600000000000069</v>
      </c>
      <c r="T86" s="398">
        <v>4.0000000000000018</v>
      </c>
      <c r="U86" s="398">
        <v>1057</v>
      </c>
      <c r="V86" s="400">
        <v>4.78</v>
      </c>
      <c r="W86" s="398">
        <v>108.72</v>
      </c>
      <c r="X86" s="398">
        <v>12.260000000000009</v>
      </c>
      <c r="Y86" s="398">
        <v>7.7280000000000042</v>
      </c>
      <c r="Z86" s="383">
        <v>8</v>
      </c>
      <c r="AA86" s="394">
        <v>100</v>
      </c>
    </row>
    <row r="87" spans="1:27" ht="16.5" customHeight="1">
      <c r="A87" s="383" t="b">
        <v>1</v>
      </c>
      <c r="B87" s="384" t="s">
        <v>105</v>
      </c>
      <c r="C87" s="383">
        <v>100100002</v>
      </c>
      <c r="D87" s="383">
        <v>35</v>
      </c>
      <c r="E87" s="395">
        <v>26682</v>
      </c>
      <c r="F87" s="385">
        <v>14818.065951229724</v>
      </c>
      <c r="G87" s="401">
        <v>2200</v>
      </c>
      <c r="H87" s="387">
        <v>3</v>
      </c>
      <c r="I87" s="387">
        <v>10</v>
      </c>
      <c r="J87" s="387">
        <v>30</v>
      </c>
      <c r="K87" s="396">
        <v>262</v>
      </c>
      <c r="L87" s="397">
        <v>475.00000000000063</v>
      </c>
      <c r="M87" s="398">
        <v>101.27260726072608</v>
      </c>
      <c r="N87" s="398">
        <v>176.7</v>
      </c>
      <c r="O87" s="398">
        <v>283</v>
      </c>
      <c r="P87" s="390">
        <v>100</v>
      </c>
      <c r="Q87" s="399">
        <v>4.7424999999999997</v>
      </c>
      <c r="R87" s="402">
        <v>288.8</v>
      </c>
      <c r="S87" s="398">
        <v>10.000000000000009</v>
      </c>
      <c r="T87" s="398">
        <v>4.1000000000000014</v>
      </c>
      <c r="U87" s="398">
        <v>1086</v>
      </c>
      <c r="V87" s="400">
        <v>5.26</v>
      </c>
      <c r="W87" s="398">
        <v>108.95</v>
      </c>
      <c r="X87" s="398">
        <v>12.500000000000009</v>
      </c>
      <c r="Y87" s="398">
        <v>7.9200000000000035</v>
      </c>
      <c r="Z87" s="383">
        <v>8</v>
      </c>
      <c r="AA87" s="394">
        <v>100</v>
      </c>
    </row>
    <row r="88" spans="1:27" ht="16.5" customHeight="1">
      <c r="A88" s="383" t="b">
        <v>1</v>
      </c>
      <c r="B88" s="384" t="s">
        <v>106</v>
      </c>
      <c r="C88" s="383">
        <v>100100002</v>
      </c>
      <c r="D88" s="383">
        <v>36</v>
      </c>
      <c r="E88" s="395">
        <v>28066</v>
      </c>
      <c r="F88" s="385">
        <v>14988.611611368971</v>
      </c>
      <c r="G88" s="401">
        <v>2150</v>
      </c>
      <c r="H88" s="387">
        <v>3</v>
      </c>
      <c r="I88" s="387">
        <v>10</v>
      </c>
      <c r="J88" s="387">
        <v>30</v>
      </c>
      <c r="K88" s="396">
        <v>267</v>
      </c>
      <c r="L88" s="397">
        <v>493.21600000000069</v>
      </c>
      <c r="M88" s="398">
        <v>102.86977363515312</v>
      </c>
      <c r="N88" s="398">
        <v>178.7</v>
      </c>
      <c r="O88" s="398">
        <v>285.7</v>
      </c>
      <c r="P88" s="390">
        <v>100</v>
      </c>
      <c r="Q88" s="399">
        <v>4.7489999999999997</v>
      </c>
      <c r="R88" s="402">
        <v>289.60000000000002</v>
      </c>
      <c r="S88" s="398">
        <v>10.240000000000009</v>
      </c>
      <c r="T88" s="398">
        <v>4.2000000000000011</v>
      </c>
      <c r="U88" s="398">
        <v>1115</v>
      </c>
      <c r="V88" s="400">
        <v>5.26</v>
      </c>
      <c r="W88" s="398">
        <v>109.17999999999999</v>
      </c>
      <c r="X88" s="398">
        <v>12.740000000000009</v>
      </c>
      <c r="Y88" s="398">
        <v>8.1120000000000054</v>
      </c>
      <c r="Z88" s="383">
        <v>8</v>
      </c>
      <c r="AA88" s="394">
        <v>100</v>
      </c>
    </row>
    <row r="89" spans="1:27" ht="16.5" customHeight="1">
      <c r="A89" s="383" t="b">
        <v>1</v>
      </c>
      <c r="B89" s="384" t="s">
        <v>107</v>
      </c>
      <c r="C89" s="383">
        <v>100100002</v>
      </c>
      <c r="D89" s="383">
        <v>37</v>
      </c>
      <c r="E89" s="395">
        <v>29487</v>
      </c>
      <c r="F89" s="385">
        <v>15160.134727919629</v>
      </c>
      <c r="G89" s="401">
        <v>2150</v>
      </c>
      <c r="H89" s="387">
        <v>3</v>
      </c>
      <c r="I89" s="387">
        <v>10</v>
      </c>
      <c r="J89" s="387">
        <v>30</v>
      </c>
      <c r="K89" s="396">
        <v>273</v>
      </c>
      <c r="L89" s="397">
        <v>511.86400000000071</v>
      </c>
      <c r="M89" s="398">
        <v>104.49482874412357</v>
      </c>
      <c r="N89" s="398">
        <v>180.7</v>
      </c>
      <c r="O89" s="398">
        <v>288.5</v>
      </c>
      <c r="P89" s="390">
        <v>100</v>
      </c>
      <c r="Q89" s="399">
        <v>4.7555000000000005</v>
      </c>
      <c r="R89" s="402">
        <v>290.40000000000003</v>
      </c>
      <c r="S89" s="398">
        <v>10.480000000000011</v>
      </c>
      <c r="T89" s="398">
        <v>4.3000000000000016</v>
      </c>
      <c r="U89" s="398">
        <v>1144</v>
      </c>
      <c r="V89" s="400">
        <v>5.26</v>
      </c>
      <c r="W89" s="398">
        <v>109.41</v>
      </c>
      <c r="X89" s="398">
        <v>12.980000000000011</v>
      </c>
      <c r="Y89" s="398">
        <v>8.3040000000000056</v>
      </c>
      <c r="Z89" s="383">
        <v>8</v>
      </c>
      <c r="AA89" s="394">
        <v>100</v>
      </c>
    </row>
    <row r="90" spans="1:27" ht="16.5" customHeight="1">
      <c r="A90" s="383" t="b">
        <v>1</v>
      </c>
      <c r="B90" s="384" t="s">
        <v>108</v>
      </c>
      <c r="C90" s="383">
        <v>100100002</v>
      </c>
      <c r="D90" s="383">
        <v>38</v>
      </c>
      <c r="E90" s="395">
        <v>30945</v>
      </c>
      <c r="F90" s="385">
        <v>15332.613513479357</v>
      </c>
      <c r="G90" s="401">
        <v>2150</v>
      </c>
      <c r="H90" s="387">
        <v>3</v>
      </c>
      <c r="I90" s="387">
        <v>10</v>
      </c>
      <c r="J90" s="387">
        <v>30</v>
      </c>
      <c r="K90" s="396">
        <v>279</v>
      </c>
      <c r="L90" s="397">
        <v>530.94400000000087</v>
      </c>
      <c r="M90" s="398">
        <v>106.14850948509483</v>
      </c>
      <c r="N90" s="398">
        <v>182.7</v>
      </c>
      <c r="O90" s="398">
        <v>291.2</v>
      </c>
      <c r="P90" s="390">
        <v>100</v>
      </c>
      <c r="Q90" s="399">
        <v>4.7619999999999996</v>
      </c>
      <c r="R90" s="402">
        <v>291.20000000000005</v>
      </c>
      <c r="S90" s="398">
        <v>10.720000000000011</v>
      </c>
      <c r="T90" s="398">
        <v>4.4000000000000021</v>
      </c>
      <c r="U90" s="398">
        <v>1173</v>
      </c>
      <c r="V90" s="400">
        <v>5.27</v>
      </c>
      <c r="W90" s="398">
        <v>109.63999999999999</v>
      </c>
      <c r="X90" s="398">
        <v>13.220000000000011</v>
      </c>
      <c r="Y90" s="398">
        <v>8.4960000000000058</v>
      </c>
      <c r="Z90" s="383">
        <v>8</v>
      </c>
      <c r="AA90" s="394">
        <v>100</v>
      </c>
    </row>
    <row r="91" spans="1:27" ht="16.5" customHeight="1">
      <c r="A91" s="383" t="b">
        <v>1</v>
      </c>
      <c r="B91" s="384" t="s">
        <v>109</v>
      </c>
      <c r="C91" s="383">
        <v>100100002</v>
      </c>
      <c r="D91" s="383">
        <v>39</v>
      </c>
      <c r="E91" s="395">
        <v>32439</v>
      </c>
      <c r="F91" s="385">
        <v>15506.027243857092</v>
      </c>
      <c r="G91" s="401">
        <v>2150</v>
      </c>
      <c r="H91" s="387">
        <v>3</v>
      </c>
      <c r="I91" s="387">
        <v>10</v>
      </c>
      <c r="J91" s="387">
        <v>30</v>
      </c>
      <c r="K91" s="396">
        <v>285</v>
      </c>
      <c r="L91" s="397">
        <v>550.45600000000081</v>
      </c>
      <c r="M91" s="398">
        <v>107.8315789473684</v>
      </c>
      <c r="N91" s="398">
        <v>184.7</v>
      </c>
      <c r="O91" s="398">
        <v>294</v>
      </c>
      <c r="P91" s="390">
        <v>100</v>
      </c>
      <c r="Q91" s="399">
        <v>4.7684999999999995</v>
      </c>
      <c r="R91" s="402">
        <v>292</v>
      </c>
      <c r="S91" s="398">
        <v>10.960000000000012</v>
      </c>
      <c r="T91" s="398">
        <v>4.5000000000000009</v>
      </c>
      <c r="U91" s="398">
        <v>1202</v>
      </c>
      <c r="V91" s="400">
        <v>5.27</v>
      </c>
      <c r="W91" s="398">
        <v>109.87</v>
      </c>
      <c r="X91" s="398">
        <v>13.460000000000012</v>
      </c>
      <c r="Y91" s="398">
        <v>8.6880000000000042</v>
      </c>
      <c r="Z91" s="383">
        <v>8</v>
      </c>
      <c r="AA91" s="394">
        <v>100</v>
      </c>
    </row>
    <row r="92" spans="1:27" ht="16.5" customHeight="1">
      <c r="A92" s="383" t="b">
        <v>1</v>
      </c>
      <c r="B92" s="384" t="s">
        <v>110</v>
      </c>
      <c r="C92" s="383">
        <v>100100002</v>
      </c>
      <c r="D92" s="383">
        <v>40</v>
      </c>
      <c r="E92" s="395">
        <v>38823</v>
      </c>
      <c r="F92" s="385">
        <v>15680.356179484832</v>
      </c>
      <c r="G92" s="401">
        <v>2150</v>
      </c>
      <c r="H92" s="387">
        <v>3</v>
      </c>
      <c r="I92" s="387">
        <v>10</v>
      </c>
      <c r="J92" s="387">
        <v>30</v>
      </c>
      <c r="K92" s="396">
        <v>333</v>
      </c>
      <c r="L92" s="397">
        <v>570.40000000000089</v>
      </c>
      <c r="M92" s="398">
        <v>109.54482758620686</v>
      </c>
      <c r="N92" s="398">
        <v>199.4</v>
      </c>
      <c r="O92" s="398">
        <v>319</v>
      </c>
      <c r="P92" s="390">
        <v>100</v>
      </c>
      <c r="Q92" s="399">
        <v>4.7750000000000004</v>
      </c>
      <c r="R92" s="402">
        <v>292.8</v>
      </c>
      <c r="S92" s="398">
        <v>11.200000000000012</v>
      </c>
      <c r="T92" s="398">
        <v>4.6000000000000014</v>
      </c>
      <c r="U92" s="398">
        <v>1232</v>
      </c>
      <c r="V92" s="400">
        <v>5.75</v>
      </c>
      <c r="W92" s="398">
        <v>110.1</v>
      </c>
      <c r="X92" s="398">
        <v>13.700000000000012</v>
      </c>
      <c r="Y92" s="398">
        <v>8.8800000000000061</v>
      </c>
      <c r="Z92" s="383">
        <v>8</v>
      </c>
      <c r="AA92" s="394">
        <v>100</v>
      </c>
    </row>
    <row r="93" spans="1:27" ht="16.5" customHeight="1">
      <c r="A93" s="383" t="b">
        <v>1</v>
      </c>
      <c r="B93" s="384" t="s">
        <v>111</v>
      </c>
      <c r="C93" s="383">
        <v>100100002</v>
      </c>
      <c r="D93" s="383">
        <v>41</v>
      </c>
      <c r="E93" s="395">
        <v>40613</v>
      </c>
      <c r="F93" s="385">
        <v>15855.581494511127</v>
      </c>
      <c r="G93" s="401">
        <v>2100</v>
      </c>
      <c r="H93" s="387">
        <v>3</v>
      </c>
      <c r="I93" s="387">
        <v>10</v>
      </c>
      <c r="J93" s="387">
        <v>30</v>
      </c>
      <c r="K93" s="396">
        <v>340</v>
      </c>
      <c r="L93" s="397">
        <v>590.77600000000098</v>
      </c>
      <c r="M93" s="398">
        <v>111.28907446068195</v>
      </c>
      <c r="N93" s="398">
        <v>201.5</v>
      </c>
      <c r="O93" s="398">
        <v>321.89999999999998</v>
      </c>
      <c r="P93" s="390">
        <v>100</v>
      </c>
      <c r="Q93" s="399">
        <v>4.7814999999999994</v>
      </c>
      <c r="R93" s="402">
        <v>293.60000000000002</v>
      </c>
      <c r="S93" s="398">
        <v>11.440000000000012</v>
      </c>
      <c r="T93" s="398">
        <v>4.7000000000000011</v>
      </c>
      <c r="U93" s="398">
        <v>1261</v>
      </c>
      <c r="V93" s="400">
        <v>5.76</v>
      </c>
      <c r="W93" s="398">
        <v>110.33</v>
      </c>
      <c r="X93" s="398">
        <v>13.940000000000012</v>
      </c>
      <c r="Y93" s="398">
        <v>9.0720000000000063</v>
      </c>
      <c r="Z93" s="383">
        <v>8</v>
      </c>
      <c r="AA93" s="394">
        <v>100</v>
      </c>
    </row>
    <row r="94" spans="1:27" ht="16.5" customHeight="1">
      <c r="A94" s="383" t="b">
        <v>1</v>
      </c>
      <c r="B94" s="384" t="s">
        <v>112</v>
      </c>
      <c r="C94" s="383">
        <v>100100002</v>
      </c>
      <c r="D94" s="383">
        <v>42</v>
      </c>
      <c r="E94" s="395">
        <v>42446</v>
      </c>
      <c r="F94" s="385">
        <v>16031.685212651502</v>
      </c>
      <c r="G94" s="401">
        <v>2100</v>
      </c>
      <c r="H94" s="387">
        <v>3</v>
      </c>
      <c r="I94" s="387">
        <v>10</v>
      </c>
      <c r="J94" s="387">
        <v>30</v>
      </c>
      <c r="K94" s="396">
        <v>347</v>
      </c>
      <c r="L94" s="397">
        <v>611.58400000000097</v>
      </c>
      <c r="M94" s="398">
        <v>113.06516853932582</v>
      </c>
      <c r="N94" s="398">
        <v>203.6</v>
      </c>
      <c r="O94" s="398">
        <v>324.8</v>
      </c>
      <c r="P94" s="390">
        <v>100</v>
      </c>
      <c r="Q94" s="399">
        <v>4.7879999999999994</v>
      </c>
      <c r="R94" s="402">
        <v>294.40000000000003</v>
      </c>
      <c r="S94" s="398">
        <v>11.680000000000014</v>
      </c>
      <c r="T94" s="398">
        <v>4.8000000000000016</v>
      </c>
      <c r="U94" s="398">
        <v>1290</v>
      </c>
      <c r="V94" s="400">
        <v>5.76</v>
      </c>
      <c r="W94" s="398">
        <v>110.55999999999999</v>
      </c>
      <c r="X94" s="398">
        <v>14.180000000000014</v>
      </c>
      <c r="Y94" s="398">
        <v>9.2640000000000065</v>
      </c>
      <c r="Z94" s="383">
        <v>8</v>
      </c>
      <c r="AA94" s="394">
        <v>100</v>
      </c>
    </row>
    <row r="95" spans="1:27" ht="16.5" customHeight="1">
      <c r="A95" s="383" t="b">
        <v>1</v>
      </c>
      <c r="B95" s="384" t="s">
        <v>113</v>
      </c>
      <c r="C95" s="383">
        <v>100100002</v>
      </c>
      <c r="D95" s="383">
        <v>43</v>
      </c>
      <c r="E95" s="395">
        <v>44320</v>
      </c>
      <c r="F95" s="385">
        <v>16208.650149002255</v>
      </c>
      <c r="G95" s="401">
        <v>2100</v>
      </c>
      <c r="H95" s="387">
        <v>3</v>
      </c>
      <c r="I95" s="387">
        <v>10</v>
      </c>
      <c r="J95" s="387">
        <v>30</v>
      </c>
      <c r="K95" s="396">
        <v>354</v>
      </c>
      <c r="L95" s="397">
        <v>632.82400000000121</v>
      </c>
      <c r="M95" s="398">
        <v>114.87399007795887</v>
      </c>
      <c r="N95" s="398">
        <v>205.7</v>
      </c>
      <c r="O95" s="398">
        <v>327.7</v>
      </c>
      <c r="P95" s="390">
        <v>100</v>
      </c>
      <c r="Q95" s="399">
        <v>4.7945000000000002</v>
      </c>
      <c r="R95" s="402">
        <v>295.20000000000005</v>
      </c>
      <c r="S95" s="398">
        <v>11.920000000000014</v>
      </c>
      <c r="T95" s="398">
        <v>4.9000000000000012</v>
      </c>
      <c r="U95" s="398">
        <v>1319</v>
      </c>
      <c r="V95" s="400">
        <v>5.76</v>
      </c>
      <c r="W95" s="398">
        <v>110.78999999999999</v>
      </c>
      <c r="X95" s="398">
        <v>14.420000000000014</v>
      </c>
      <c r="Y95" s="398">
        <v>9.4560000000000048</v>
      </c>
      <c r="Z95" s="383">
        <v>8</v>
      </c>
      <c r="AA95" s="394">
        <v>100</v>
      </c>
    </row>
    <row r="96" spans="1:27" ht="16.5" customHeight="1">
      <c r="A96" s="383" t="b">
        <v>1</v>
      </c>
      <c r="B96" s="384" t="s">
        <v>114</v>
      </c>
      <c r="C96" s="383">
        <v>100100002</v>
      </c>
      <c r="D96" s="383">
        <v>44</v>
      </c>
      <c r="E96" s="395">
        <v>46237</v>
      </c>
      <c r="F96" s="385">
        <v>16386.459857134112</v>
      </c>
      <c r="G96" s="401">
        <v>2100</v>
      </c>
      <c r="H96" s="387">
        <v>3</v>
      </c>
      <c r="I96" s="387">
        <v>10</v>
      </c>
      <c r="J96" s="387">
        <v>30</v>
      </c>
      <c r="K96" s="396">
        <v>361</v>
      </c>
      <c r="L96" s="397">
        <v>654.49600000000123</v>
      </c>
      <c r="M96" s="398">
        <v>116.71645207439195</v>
      </c>
      <c r="N96" s="398">
        <v>207.8</v>
      </c>
      <c r="O96" s="398">
        <v>330.6</v>
      </c>
      <c r="P96" s="390">
        <v>100</v>
      </c>
      <c r="Q96" s="399">
        <v>4.8009999999999993</v>
      </c>
      <c r="R96" s="402">
        <v>296</v>
      </c>
      <c r="S96" s="398">
        <v>12.160000000000014</v>
      </c>
      <c r="T96" s="398">
        <v>5.0000000000000009</v>
      </c>
      <c r="U96" s="398">
        <v>1348</v>
      </c>
      <c r="V96" s="400">
        <v>5.77</v>
      </c>
      <c r="W96" s="398">
        <v>111.02000000000001</v>
      </c>
      <c r="X96" s="398">
        <v>14.660000000000014</v>
      </c>
      <c r="Y96" s="398">
        <v>9.6480000000000068</v>
      </c>
      <c r="Z96" s="383">
        <v>8</v>
      </c>
      <c r="AA96" s="394">
        <v>100</v>
      </c>
    </row>
    <row r="97" spans="1:27" ht="16.5" customHeight="1">
      <c r="A97" s="383" t="b">
        <v>1</v>
      </c>
      <c r="B97" s="384" t="s">
        <v>115</v>
      </c>
      <c r="C97" s="383">
        <v>100100002</v>
      </c>
      <c r="D97" s="383">
        <v>45</v>
      </c>
      <c r="E97" s="395">
        <v>48194</v>
      </c>
      <c r="F97" s="385">
        <v>16565.098580874517</v>
      </c>
      <c r="G97" s="401">
        <v>2100</v>
      </c>
      <c r="H97" s="387">
        <v>3</v>
      </c>
      <c r="I97" s="387">
        <v>10</v>
      </c>
      <c r="J97" s="387">
        <v>30</v>
      </c>
      <c r="K97" s="396">
        <v>368</v>
      </c>
      <c r="L97" s="397">
        <v>676.60000000000127</v>
      </c>
      <c r="M97" s="398">
        <v>118.59350180505409</v>
      </c>
      <c r="N97" s="398">
        <v>223</v>
      </c>
      <c r="O97" s="398">
        <v>356.5</v>
      </c>
      <c r="P97" s="390">
        <v>100</v>
      </c>
      <c r="Q97" s="399">
        <v>4.8075000000000001</v>
      </c>
      <c r="R97" s="402">
        <v>296.8</v>
      </c>
      <c r="S97" s="398">
        <v>12.400000000000015</v>
      </c>
      <c r="T97" s="398">
        <v>5.1000000000000014</v>
      </c>
      <c r="U97" s="398">
        <v>1377</v>
      </c>
      <c r="V97" s="400">
        <v>6.25</v>
      </c>
      <c r="W97" s="398">
        <v>111.25</v>
      </c>
      <c r="X97" s="398">
        <v>14.900000000000015</v>
      </c>
      <c r="Y97" s="398">
        <v>9.840000000000007</v>
      </c>
      <c r="Z97" s="383">
        <v>8</v>
      </c>
      <c r="AA97" s="394">
        <v>100</v>
      </c>
    </row>
    <row r="98" spans="1:27" ht="16.5" customHeight="1">
      <c r="A98" s="383" t="b">
        <v>1</v>
      </c>
      <c r="B98" s="384" t="s">
        <v>116</v>
      </c>
      <c r="C98" s="383">
        <v>100100002</v>
      </c>
      <c r="D98" s="383">
        <v>46</v>
      </c>
      <c r="E98" s="395">
        <v>50194</v>
      </c>
      <c r="F98" s="385">
        <v>16744.551210265719</v>
      </c>
      <c r="G98" s="401">
        <v>2000</v>
      </c>
      <c r="H98" s="387">
        <v>3</v>
      </c>
      <c r="I98" s="387">
        <v>10</v>
      </c>
      <c r="J98" s="387">
        <v>30</v>
      </c>
      <c r="K98" s="396">
        <v>375</v>
      </c>
      <c r="L98" s="397">
        <v>699.13600000000145</v>
      </c>
      <c r="M98" s="398">
        <v>120.50612244897955</v>
      </c>
      <c r="N98" s="398">
        <v>225.2</v>
      </c>
      <c r="O98" s="398">
        <v>359.5</v>
      </c>
      <c r="P98" s="390">
        <v>100</v>
      </c>
      <c r="Q98" s="399">
        <v>4.8140000000000001</v>
      </c>
      <c r="R98" s="402">
        <v>297.60000000000002</v>
      </c>
      <c r="S98" s="398">
        <v>12.640000000000015</v>
      </c>
      <c r="T98" s="398">
        <v>5.2000000000000011</v>
      </c>
      <c r="U98" s="398">
        <v>1406</v>
      </c>
      <c r="V98" s="400">
        <v>6.25</v>
      </c>
      <c r="W98" s="398">
        <v>111.47999999999999</v>
      </c>
      <c r="X98" s="398">
        <v>15.140000000000015</v>
      </c>
      <c r="Y98" s="398">
        <v>10.032000000000007</v>
      </c>
      <c r="Z98" s="383">
        <v>8</v>
      </c>
      <c r="AA98" s="394">
        <v>100</v>
      </c>
    </row>
    <row r="99" spans="1:27" ht="16.5" customHeight="1">
      <c r="A99" s="383" t="b">
        <v>1</v>
      </c>
      <c r="B99" s="384" t="s">
        <v>117</v>
      </c>
      <c r="C99" s="383">
        <v>100100002</v>
      </c>
      <c r="D99" s="383">
        <v>47</v>
      </c>
      <c r="E99" s="395">
        <v>52236</v>
      </c>
      <c r="F99" s="385">
        <v>16924.803241251866</v>
      </c>
      <c r="G99" s="401">
        <v>2000</v>
      </c>
      <c r="H99" s="387">
        <v>3</v>
      </c>
      <c r="I99" s="387">
        <v>10</v>
      </c>
      <c r="J99" s="387">
        <v>30</v>
      </c>
      <c r="K99" s="396">
        <v>383</v>
      </c>
      <c r="L99" s="397">
        <v>722.10400000000141</v>
      </c>
      <c r="M99" s="398">
        <v>122.45533480500366</v>
      </c>
      <c r="N99" s="398">
        <v>227.3</v>
      </c>
      <c r="O99" s="398">
        <v>362.6</v>
      </c>
      <c r="P99" s="390">
        <v>100</v>
      </c>
      <c r="Q99" s="399">
        <v>4.8204999999999991</v>
      </c>
      <c r="R99" s="402">
        <v>298.40000000000003</v>
      </c>
      <c r="S99" s="398">
        <v>12.880000000000019</v>
      </c>
      <c r="T99" s="398">
        <v>5.3000000000000016</v>
      </c>
      <c r="U99" s="398">
        <v>1435</v>
      </c>
      <c r="V99" s="400">
        <v>6.26</v>
      </c>
      <c r="W99" s="398">
        <v>111.71</v>
      </c>
      <c r="X99" s="398">
        <v>15.380000000000017</v>
      </c>
      <c r="Y99" s="398">
        <v>10.224000000000006</v>
      </c>
      <c r="Z99" s="383">
        <v>8</v>
      </c>
      <c r="AA99" s="394">
        <v>100</v>
      </c>
    </row>
    <row r="100" spans="1:27" ht="16.5" customHeight="1">
      <c r="A100" s="383" t="b">
        <v>1</v>
      </c>
      <c r="B100" s="384" t="s">
        <v>118</v>
      </c>
      <c r="C100" s="383">
        <v>100100002</v>
      </c>
      <c r="D100" s="383">
        <v>48</v>
      </c>
      <c r="E100" s="395">
        <v>54319</v>
      </c>
      <c r="F100" s="385">
        <v>17105.84073870509</v>
      </c>
      <c r="G100" s="401">
        <v>2000</v>
      </c>
      <c r="H100" s="387">
        <v>3</v>
      </c>
      <c r="I100" s="387">
        <v>10</v>
      </c>
      <c r="J100" s="387">
        <v>30</v>
      </c>
      <c r="K100" s="396">
        <v>390</v>
      </c>
      <c r="L100" s="397">
        <v>745.50400000000161</v>
      </c>
      <c r="M100" s="398">
        <v>124.44219910846952</v>
      </c>
      <c r="N100" s="398">
        <v>229.5</v>
      </c>
      <c r="O100" s="398">
        <v>365.6</v>
      </c>
      <c r="P100" s="390">
        <v>100</v>
      </c>
      <c r="Q100" s="399">
        <v>4.827</v>
      </c>
      <c r="R100" s="402">
        <v>299.20000000000005</v>
      </c>
      <c r="S100" s="398">
        <v>13.120000000000015</v>
      </c>
      <c r="T100" s="398">
        <v>5.4000000000000012</v>
      </c>
      <c r="U100" s="398">
        <v>1464</v>
      </c>
      <c r="V100" s="400">
        <v>6.26</v>
      </c>
      <c r="W100" s="398">
        <v>111.93999999999998</v>
      </c>
      <c r="X100" s="398">
        <v>15.620000000000017</v>
      </c>
      <c r="Y100" s="398">
        <v>10.416000000000007</v>
      </c>
      <c r="Z100" s="383">
        <v>8</v>
      </c>
      <c r="AA100" s="394">
        <v>100</v>
      </c>
    </row>
    <row r="101" spans="1:27" ht="16.5" customHeight="1">
      <c r="A101" s="383" t="b">
        <v>1</v>
      </c>
      <c r="B101" s="384" t="s">
        <v>119</v>
      </c>
      <c r="C101" s="383">
        <v>100100002</v>
      </c>
      <c r="D101" s="383">
        <v>49</v>
      </c>
      <c r="E101" s="395">
        <v>56444</v>
      </c>
      <c r="F101" s="385">
        <v>17287.650302448536</v>
      </c>
      <c r="G101" s="401">
        <v>2000</v>
      </c>
      <c r="H101" s="387">
        <v>3</v>
      </c>
      <c r="I101" s="387">
        <v>10</v>
      </c>
      <c r="J101" s="387">
        <v>30</v>
      </c>
      <c r="K101" s="396">
        <v>398</v>
      </c>
      <c r="L101" s="397">
        <v>769.3360000000016</v>
      </c>
      <c r="M101" s="398">
        <v>126.4678169542385</v>
      </c>
      <c r="N101" s="398">
        <v>231.7</v>
      </c>
      <c r="O101" s="398">
        <v>368.7</v>
      </c>
      <c r="P101" s="390">
        <v>100</v>
      </c>
      <c r="Q101" s="399">
        <v>4.8334999999999999</v>
      </c>
      <c r="R101" s="402">
        <v>300.00000000000006</v>
      </c>
      <c r="S101" s="398">
        <v>13.360000000000017</v>
      </c>
      <c r="T101" s="398">
        <v>5.5000000000000018</v>
      </c>
      <c r="U101" s="398">
        <v>1494</v>
      </c>
      <c r="V101" s="400">
        <v>6.26</v>
      </c>
      <c r="W101" s="398">
        <v>112.17</v>
      </c>
      <c r="X101" s="398">
        <v>15.860000000000017</v>
      </c>
      <c r="Y101" s="398">
        <v>10.608000000000008</v>
      </c>
      <c r="Z101" s="383">
        <v>8</v>
      </c>
      <c r="AA101" s="394">
        <v>100</v>
      </c>
    </row>
    <row r="102" spans="1:27" ht="16.5" customHeight="1">
      <c r="A102" s="383" t="b">
        <v>1</v>
      </c>
      <c r="B102" s="384" t="s">
        <v>120</v>
      </c>
      <c r="C102" s="383">
        <v>100100002</v>
      </c>
      <c r="D102" s="383">
        <v>50</v>
      </c>
      <c r="E102" s="395">
        <v>65936</v>
      </c>
      <c r="F102" s="385">
        <v>17470.219035975933</v>
      </c>
      <c r="G102" s="401">
        <v>2000</v>
      </c>
      <c r="H102" s="387">
        <v>3</v>
      </c>
      <c r="I102" s="387">
        <v>10</v>
      </c>
      <c r="J102" s="387">
        <v>30</v>
      </c>
      <c r="K102" s="396">
        <v>456</v>
      </c>
      <c r="L102" s="397">
        <v>793.60000000000161</v>
      </c>
      <c r="M102" s="398">
        <v>128.5333333333333</v>
      </c>
      <c r="N102" s="398">
        <v>247.4</v>
      </c>
      <c r="O102" s="398">
        <v>395.5</v>
      </c>
      <c r="P102" s="390">
        <v>100</v>
      </c>
      <c r="Q102" s="399">
        <v>4.84</v>
      </c>
      <c r="R102" s="402">
        <v>300.8</v>
      </c>
      <c r="S102" s="398">
        <v>13.600000000000017</v>
      </c>
      <c r="T102" s="398">
        <v>5.6000000000000014</v>
      </c>
      <c r="U102" s="398">
        <v>1523</v>
      </c>
      <c r="V102" s="400">
        <v>6.75</v>
      </c>
      <c r="W102" s="398">
        <v>112.4</v>
      </c>
      <c r="X102" s="398">
        <v>16.100000000000016</v>
      </c>
      <c r="Y102" s="398">
        <v>10.800000000000008</v>
      </c>
      <c r="Z102" s="383">
        <v>8</v>
      </c>
      <c r="AA102" s="394">
        <v>100</v>
      </c>
    </row>
    <row r="103" spans="1:27" ht="16.5" customHeight="1">
      <c r="A103" s="383" t="b">
        <v>1</v>
      </c>
      <c r="B103" s="384" t="s">
        <v>121</v>
      </c>
      <c r="C103" s="383">
        <v>100100003</v>
      </c>
      <c r="D103" s="383">
        <v>1</v>
      </c>
      <c r="E103" s="395">
        <v>1956</v>
      </c>
      <c r="F103" s="385">
        <v>10000</v>
      </c>
      <c r="G103" s="386">
        <v>2500</v>
      </c>
      <c r="H103" s="387">
        <v>3</v>
      </c>
      <c r="I103" s="387">
        <v>10</v>
      </c>
      <c r="J103" s="387">
        <v>30</v>
      </c>
      <c r="K103" s="396">
        <v>69</v>
      </c>
      <c r="L103" s="397">
        <v>216.64000000000001</v>
      </c>
      <c r="M103" s="398">
        <v>33.344496124031011</v>
      </c>
      <c r="N103" s="398">
        <v>22.5</v>
      </c>
      <c r="O103" s="398">
        <v>44</v>
      </c>
      <c r="P103" s="390">
        <v>100</v>
      </c>
      <c r="Q103" s="399">
        <v>1.5325</v>
      </c>
      <c r="R103" s="403">
        <v>204.32</v>
      </c>
      <c r="S103" s="398">
        <v>3.9760000000000004</v>
      </c>
      <c r="T103" s="398">
        <v>2.7600000000000002</v>
      </c>
      <c r="U103" s="398">
        <v>54</v>
      </c>
      <c r="V103" s="400">
        <v>1.06</v>
      </c>
      <c r="W103" s="398">
        <v>101.19</v>
      </c>
      <c r="X103" s="398">
        <v>6.82</v>
      </c>
      <c r="Y103" s="398">
        <v>0.64800000000000013</v>
      </c>
      <c r="Z103" s="383">
        <v>8</v>
      </c>
      <c r="AA103" s="394">
        <v>100</v>
      </c>
    </row>
    <row r="104" spans="1:27" ht="16.5" customHeight="1">
      <c r="A104" s="383" t="b">
        <v>1</v>
      </c>
      <c r="B104" s="384" t="s">
        <v>122</v>
      </c>
      <c r="C104" s="383">
        <v>100100003</v>
      </c>
      <c r="D104" s="383">
        <v>2</v>
      </c>
      <c r="E104" s="395">
        <v>2097</v>
      </c>
      <c r="F104" s="385">
        <v>10070</v>
      </c>
      <c r="G104" s="386">
        <v>2500</v>
      </c>
      <c r="H104" s="387">
        <v>7</v>
      </c>
      <c r="I104" s="387">
        <v>10</v>
      </c>
      <c r="J104" s="387">
        <v>30</v>
      </c>
      <c r="K104" s="396">
        <v>71</v>
      </c>
      <c r="L104" s="397">
        <v>234.56000000000003</v>
      </c>
      <c r="M104" s="398">
        <v>39.211606217616577</v>
      </c>
      <c r="N104" s="398">
        <v>34.4</v>
      </c>
      <c r="O104" s="398">
        <v>45.2</v>
      </c>
      <c r="P104" s="390">
        <v>100</v>
      </c>
      <c r="Q104" s="399">
        <v>1.5349999999999999</v>
      </c>
      <c r="R104" s="403">
        <v>204.64</v>
      </c>
      <c r="S104" s="398">
        <v>4.2720000000000011</v>
      </c>
      <c r="T104" s="398">
        <v>2.9200000000000004</v>
      </c>
      <c r="U104" s="398">
        <v>58</v>
      </c>
      <c r="V104" s="400">
        <v>1.06</v>
      </c>
      <c r="W104" s="398">
        <v>101.28</v>
      </c>
      <c r="X104" s="398">
        <v>7.1400000000000006</v>
      </c>
      <c r="Y104" s="398">
        <v>0.69600000000000006</v>
      </c>
      <c r="Z104" s="383">
        <v>8</v>
      </c>
      <c r="AA104" s="394">
        <v>100</v>
      </c>
    </row>
    <row r="105" spans="1:27" ht="16.5" customHeight="1">
      <c r="A105" s="383" t="b">
        <v>1</v>
      </c>
      <c r="B105" s="384" t="s">
        <v>123</v>
      </c>
      <c r="C105" s="383">
        <v>100100003</v>
      </c>
      <c r="D105" s="383">
        <v>3</v>
      </c>
      <c r="E105" s="395">
        <v>2248</v>
      </c>
      <c r="F105" s="385">
        <v>10160.817769699584</v>
      </c>
      <c r="G105" s="386">
        <v>2500</v>
      </c>
      <c r="H105" s="387">
        <v>3</v>
      </c>
      <c r="I105" s="387">
        <v>10</v>
      </c>
      <c r="J105" s="387">
        <v>30</v>
      </c>
      <c r="K105" s="396">
        <v>73</v>
      </c>
      <c r="L105" s="397">
        <v>253.76000000000005</v>
      </c>
      <c r="M105" s="398">
        <v>39.522909090909089</v>
      </c>
      <c r="N105" s="398">
        <v>35.6</v>
      </c>
      <c r="O105" s="398">
        <v>46.5</v>
      </c>
      <c r="P105" s="390">
        <v>100</v>
      </c>
      <c r="Q105" s="399">
        <v>1.5375000000000001</v>
      </c>
      <c r="R105" s="403">
        <v>204.95999999999998</v>
      </c>
      <c r="S105" s="398">
        <v>4.5680000000000005</v>
      </c>
      <c r="T105" s="398">
        <v>3.0800000000000005</v>
      </c>
      <c r="U105" s="398">
        <v>63</v>
      </c>
      <c r="V105" s="400">
        <v>1.06</v>
      </c>
      <c r="W105" s="398">
        <v>101.37</v>
      </c>
      <c r="X105" s="398">
        <v>7.4600000000000009</v>
      </c>
      <c r="Y105" s="398">
        <v>0.74400000000000011</v>
      </c>
      <c r="Z105" s="383">
        <v>8</v>
      </c>
      <c r="AA105" s="394">
        <v>100</v>
      </c>
    </row>
    <row r="106" spans="1:27" ht="16.5" customHeight="1">
      <c r="A106" s="383" t="b">
        <v>1</v>
      </c>
      <c r="B106" s="384" t="s">
        <v>124</v>
      </c>
      <c r="C106" s="383">
        <v>100100003</v>
      </c>
      <c r="D106" s="383">
        <v>4</v>
      </c>
      <c r="E106" s="395">
        <v>2408</v>
      </c>
      <c r="F106" s="385">
        <v>10261.603497319258</v>
      </c>
      <c r="G106" s="386">
        <v>2500</v>
      </c>
      <c r="H106" s="387">
        <v>3</v>
      </c>
      <c r="I106" s="387">
        <v>10</v>
      </c>
      <c r="J106" s="387">
        <v>30</v>
      </c>
      <c r="K106" s="396">
        <v>75</v>
      </c>
      <c r="L106" s="397">
        <v>274.24000000000007</v>
      </c>
      <c r="M106" s="398">
        <v>39.835833333333341</v>
      </c>
      <c r="N106" s="398">
        <v>36.799999999999997</v>
      </c>
      <c r="O106" s="398">
        <v>47.7</v>
      </c>
      <c r="P106" s="390">
        <v>100</v>
      </c>
      <c r="Q106" s="399">
        <v>1.54</v>
      </c>
      <c r="R106" s="403">
        <v>205.27999999999997</v>
      </c>
      <c r="S106" s="398">
        <v>4.8640000000000008</v>
      </c>
      <c r="T106" s="398">
        <v>3.2400000000000007</v>
      </c>
      <c r="U106" s="398">
        <v>67</v>
      </c>
      <c r="V106" s="400">
        <v>1.06</v>
      </c>
      <c r="W106" s="398">
        <v>101.46000000000001</v>
      </c>
      <c r="X106" s="398">
        <v>7.7800000000000011</v>
      </c>
      <c r="Y106" s="398">
        <v>0.79200000000000015</v>
      </c>
      <c r="Z106" s="383">
        <v>8</v>
      </c>
      <c r="AA106" s="394">
        <v>100</v>
      </c>
    </row>
    <row r="107" spans="1:27" ht="16.5" customHeight="1">
      <c r="A107" s="383" t="b">
        <v>1</v>
      </c>
      <c r="B107" s="384" t="s">
        <v>125</v>
      </c>
      <c r="C107" s="383">
        <v>100100003</v>
      </c>
      <c r="D107" s="383">
        <v>5</v>
      </c>
      <c r="E107" s="395">
        <v>2577</v>
      </c>
      <c r="F107" s="385">
        <v>10369.46221501641</v>
      </c>
      <c r="G107" s="386">
        <v>2500</v>
      </c>
      <c r="H107" s="387">
        <v>3</v>
      </c>
      <c r="I107" s="387">
        <v>10</v>
      </c>
      <c r="J107" s="387">
        <v>30</v>
      </c>
      <c r="K107" s="396">
        <v>77</v>
      </c>
      <c r="L107" s="397">
        <v>296.00000000000011</v>
      </c>
      <c r="M107" s="398">
        <v>40.150391644908623</v>
      </c>
      <c r="N107" s="398">
        <v>45.2</v>
      </c>
      <c r="O107" s="398">
        <v>58.6</v>
      </c>
      <c r="P107" s="390">
        <v>100</v>
      </c>
      <c r="Q107" s="399">
        <v>1.5425</v>
      </c>
      <c r="R107" s="403">
        <v>205.6</v>
      </c>
      <c r="S107" s="398">
        <v>5.160000000000001</v>
      </c>
      <c r="T107" s="398">
        <v>3.4000000000000008</v>
      </c>
      <c r="U107" s="398">
        <v>71</v>
      </c>
      <c r="V107" s="400">
        <v>1.32</v>
      </c>
      <c r="W107" s="398">
        <v>101.55</v>
      </c>
      <c r="X107" s="398">
        <v>8.1000000000000014</v>
      </c>
      <c r="Y107" s="398">
        <v>0.84000000000000041</v>
      </c>
      <c r="Z107" s="383">
        <v>8</v>
      </c>
      <c r="AA107" s="394">
        <v>100</v>
      </c>
    </row>
    <row r="108" spans="1:27" ht="16.5" customHeight="1">
      <c r="A108" s="383" t="b">
        <v>1</v>
      </c>
      <c r="B108" s="384" t="s">
        <v>126</v>
      </c>
      <c r="C108" s="383">
        <v>100100003</v>
      </c>
      <c r="D108" s="383">
        <v>6</v>
      </c>
      <c r="E108" s="395">
        <v>2756</v>
      </c>
      <c r="F108" s="385">
        <v>10482.905381511426</v>
      </c>
      <c r="G108" s="386">
        <v>2450</v>
      </c>
      <c r="H108" s="387">
        <v>3</v>
      </c>
      <c r="I108" s="387">
        <v>10</v>
      </c>
      <c r="J108" s="387">
        <v>30</v>
      </c>
      <c r="K108" s="396">
        <v>80</v>
      </c>
      <c r="L108" s="397">
        <v>319.04000000000013</v>
      </c>
      <c r="M108" s="398">
        <v>40.466596858638745</v>
      </c>
      <c r="N108" s="398">
        <v>46.4</v>
      </c>
      <c r="O108" s="398">
        <v>59.9</v>
      </c>
      <c r="P108" s="390">
        <v>100</v>
      </c>
      <c r="Q108" s="399">
        <v>1.5449999999999999</v>
      </c>
      <c r="R108" s="403">
        <v>205.92</v>
      </c>
      <c r="S108" s="398">
        <v>5.4560000000000022</v>
      </c>
      <c r="T108" s="398">
        <v>3.5600000000000009</v>
      </c>
      <c r="U108" s="398">
        <v>75</v>
      </c>
      <c r="V108" s="400">
        <v>1.32</v>
      </c>
      <c r="W108" s="398">
        <v>101.64</v>
      </c>
      <c r="X108" s="398">
        <v>8.4200000000000017</v>
      </c>
      <c r="Y108" s="398">
        <v>0.88800000000000023</v>
      </c>
      <c r="Z108" s="383">
        <v>8</v>
      </c>
      <c r="AA108" s="394">
        <v>100</v>
      </c>
    </row>
    <row r="109" spans="1:27" ht="16.5" customHeight="1">
      <c r="A109" s="383" t="b">
        <v>1</v>
      </c>
      <c r="B109" s="384" t="s">
        <v>127</v>
      </c>
      <c r="C109" s="383">
        <v>100100003</v>
      </c>
      <c r="D109" s="383">
        <v>7</v>
      </c>
      <c r="E109" s="395">
        <v>2943</v>
      </c>
      <c r="F109" s="385">
        <v>10601.007014064207</v>
      </c>
      <c r="G109" s="386">
        <v>2450</v>
      </c>
      <c r="H109" s="387">
        <v>3</v>
      </c>
      <c r="I109" s="387">
        <v>10</v>
      </c>
      <c r="J109" s="387">
        <v>30</v>
      </c>
      <c r="K109" s="396">
        <v>82</v>
      </c>
      <c r="L109" s="397">
        <v>343.36000000000013</v>
      </c>
      <c r="M109" s="398">
        <v>40.784461942257217</v>
      </c>
      <c r="N109" s="398">
        <v>47.6</v>
      </c>
      <c r="O109" s="398">
        <v>61.2</v>
      </c>
      <c r="P109" s="390">
        <v>100</v>
      </c>
      <c r="Q109" s="399">
        <v>1.5475000000000001</v>
      </c>
      <c r="R109" s="403">
        <v>206.23999999999998</v>
      </c>
      <c r="S109" s="398">
        <v>5.7520000000000016</v>
      </c>
      <c r="T109" s="398">
        <v>3.7200000000000011</v>
      </c>
      <c r="U109" s="398">
        <v>79</v>
      </c>
      <c r="V109" s="400">
        <v>1.32</v>
      </c>
      <c r="W109" s="398">
        <v>101.72999999999999</v>
      </c>
      <c r="X109" s="398">
        <v>8.740000000000002</v>
      </c>
      <c r="Y109" s="398">
        <v>0.93600000000000028</v>
      </c>
      <c r="Z109" s="383">
        <v>8</v>
      </c>
      <c r="AA109" s="394">
        <v>100</v>
      </c>
    </row>
    <row r="110" spans="1:27" ht="16.5" customHeight="1">
      <c r="A110" s="383" t="b">
        <v>1</v>
      </c>
      <c r="B110" s="384" t="s">
        <v>128</v>
      </c>
      <c r="C110" s="383">
        <v>100100003</v>
      </c>
      <c r="D110" s="383">
        <v>8</v>
      </c>
      <c r="E110" s="395">
        <v>3139</v>
      </c>
      <c r="F110" s="385">
        <v>10723.12884918133</v>
      </c>
      <c r="G110" s="386">
        <v>2450</v>
      </c>
      <c r="H110" s="387">
        <v>3</v>
      </c>
      <c r="I110" s="387">
        <v>10</v>
      </c>
      <c r="J110" s="387">
        <v>30</v>
      </c>
      <c r="K110" s="396">
        <v>84</v>
      </c>
      <c r="L110" s="397">
        <v>368.96000000000021</v>
      </c>
      <c r="M110" s="398">
        <v>41.103999999999999</v>
      </c>
      <c r="N110" s="398">
        <v>48.8</v>
      </c>
      <c r="O110" s="398">
        <v>62.4</v>
      </c>
      <c r="P110" s="390">
        <v>100</v>
      </c>
      <c r="Q110" s="399">
        <v>1.55</v>
      </c>
      <c r="R110" s="403">
        <v>206.56</v>
      </c>
      <c r="S110" s="398">
        <v>6.0480000000000018</v>
      </c>
      <c r="T110" s="398">
        <v>3.8800000000000012</v>
      </c>
      <c r="U110" s="398">
        <v>84</v>
      </c>
      <c r="V110" s="400">
        <v>1.33</v>
      </c>
      <c r="W110" s="398">
        <v>101.82000000000001</v>
      </c>
      <c r="X110" s="398">
        <v>9.0600000000000023</v>
      </c>
      <c r="Y110" s="398">
        <v>0.98400000000000032</v>
      </c>
      <c r="Z110" s="383">
        <v>8</v>
      </c>
      <c r="AA110" s="394">
        <v>100</v>
      </c>
    </row>
    <row r="111" spans="1:27" ht="16.5" customHeight="1">
      <c r="A111" s="383" t="b">
        <v>1</v>
      </c>
      <c r="B111" s="384" t="s">
        <v>129</v>
      </c>
      <c r="C111" s="383">
        <v>100100003</v>
      </c>
      <c r="D111" s="383">
        <v>9</v>
      </c>
      <c r="E111" s="395">
        <v>3344</v>
      </c>
      <c r="F111" s="385">
        <v>10848.801277245822</v>
      </c>
      <c r="G111" s="386">
        <v>2450</v>
      </c>
      <c r="H111" s="387">
        <v>3</v>
      </c>
      <c r="I111" s="387">
        <v>10</v>
      </c>
      <c r="J111" s="387">
        <v>30</v>
      </c>
      <c r="K111" s="396">
        <v>86</v>
      </c>
      <c r="L111" s="397">
        <v>395.8400000000002</v>
      </c>
      <c r="M111" s="398">
        <v>41.425224274406332</v>
      </c>
      <c r="N111" s="398">
        <v>50</v>
      </c>
      <c r="O111" s="398">
        <v>63.7</v>
      </c>
      <c r="P111" s="390">
        <v>100</v>
      </c>
      <c r="Q111" s="399">
        <v>1.5525</v>
      </c>
      <c r="R111" s="403">
        <v>206.88</v>
      </c>
      <c r="S111" s="398">
        <v>6.3440000000000021</v>
      </c>
      <c r="T111" s="398">
        <v>4.0400000000000009</v>
      </c>
      <c r="U111" s="398">
        <v>88</v>
      </c>
      <c r="V111" s="400">
        <v>1.33</v>
      </c>
      <c r="W111" s="398">
        <v>101.91</v>
      </c>
      <c r="X111" s="398">
        <v>9.3800000000000026</v>
      </c>
      <c r="Y111" s="398">
        <v>1.0320000000000005</v>
      </c>
      <c r="Z111" s="383">
        <v>8</v>
      </c>
      <c r="AA111" s="394">
        <v>100</v>
      </c>
    </row>
    <row r="112" spans="1:27" ht="16.5" customHeight="1">
      <c r="A112" s="383" t="b">
        <v>1</v>
      </c>
      <c r="B112" s="384" t="s">
        <v>130</v>
      </c>
      <c r="C112" s="383">
        <v>100100003</v>
      </c>
      <c r="D112" s="383">
        <v>10</v>
      </c>
      <c r="E112" s="395">
        <v>4450</v>
      </c>
      <c r="F112" s="385">
        <v>10977.662711566676</v>
      </c>
      <c r="G112" s="386">
        <v>2450</v>
      </c>
      <c r="H112" s="387">
        <v>3</v>
      </c>
      <c r="I112" s="387">
        <v>10</v>
      </c>
      <c r="J112" s="387">
        <v>30</v>
      </c>
      <c r="K112" s="396">
        <v>111</v>
      </c>
      <c r="L112" s="397">
        <v>424.00000000000023</v>
      </c>
      <c r="M112" s="398">
        <v>41.748148148148147</v>
      </c>
      <c r="N112" s="398">
        <v>58.7</v>
      </c>
      <c r="O112" s="398">
        <v>74.900000000000006</v>
      </c>
      <c r="P112" s="390">
        <v>100</v>
      </c>
      <c r="Q112" s="399">
        <v>1.5549999999999999</v>
      </c>
      <c r="R112" s="403">
        <v>207.2</v>
      </c>
      <c r="S112" s="398">
        <v>6.6400000000000015</v>
      </c>
      <c r="T112" s="398">
        <v>4.2000000000000011</v>
      </c>
      <c r="U112" s="398">
        <v>92</v>
      </c>
      <c r="V112" s="400">
        <v>1.59</v>
      </c>
      <c r="W112" s="398">
        <v>102</v>
      </c>
      <c r="X112" s="398">
        <v>9.7000000000000028</v>
      </c>
      <c r="Y112" s="398">
        <v>1.0800000000000005</v>
      </c>
      <c r="Z112" s="383">
        <v>8</v>
      </c>
      <c r="AA112" s="394">
        <v>100</v>
      </c>
    </row>
    <row r="113" spans="1:27" ht="16.5" customHeight="1">
      <c r="A113" s="383" t="b">
        <v>1</v>
      </c>
      <c r="B113" s="384" t="s">
        <v>131</v>
      </c>
      <c r="C113" s="383">
        <v>100100003</v>
      </c>
      <c r="D113" s="383">
        <v>11</v>
      </c>
      <c r="E113" s="395">
        <v>4729</v>
      </c>
      <c r="F113" s="385">
        <v>11109.425234722779</v>
      </c>
      <c r="G113" s="386">
        <v>2400</v>
      </c>
      <c r="H113" s="387">
        <v>3</v>
      </c>
      <c r="I113" s="387">
        <v>10</v>
      </c>
      <c r="J113" s="387">
        <v>30</v>
      </c>
      <c r="K113" s="396">
        <v>114</v>
      </c>
      <c r="L113" s="397">
        <v>453.44000000000028</v>
      </c>
      <c r="M113" s="398">
        <v>42.072785145888595</v>
      </c>
      <c r="N113" s="398">
        <v>59.9</v>
      </c>
      <c r="O113" s="398">
        <v>76.3</v>
      </c>
      <c r="P113" s="390">
        <v>100</v>
      </c>
      <c r="Q113" s="399">
        <v>1.5575000000000001</v>
      </c>
      <c r="R113" s="403">
        <v>207.51999999999998</v>
      </c>
      <c r="S113" s="398">
        <v>6.9360000000000035</v>
      </c>
      <c r="T113" s="398">
        <v>4.3600000000000012</v>
      </c>
      <c r="U113" s="398">
        <v>96</v>
      </c>
      <c r="V113" s="400">
        <v>1.59</v>
      </c>
      <c r="W113" s="398">
        <v>102.09</v>
      </c>
      <c r="X113" s="398">
        <v>10.020000000000003</v>
      </c>
      <c r="Y113" s="398">
        <v>1.1280000000000006</v>
      </c>
      <c r="Z113" s="383">
        <v>8</v>
      </c>
      <c r="AA113" s="394">
        <v>100</v>
      </c>
    </row>
    <row r="114" spans="1:27" ht="16.5" customHeight="1">
      <c r="A114" s="383" t="b">
        <v>1</v>
      </c>
      <c r="B114" s="384" t="s">
        <v>132</v>
      </c>
      <c r="C114" s="383">
        <v>100100003</v>
      </c>
      <c r="D114" s="383">
        <v>12</v>
      </c>
      <c r="E114" s="395">
        <v>5020</v>
      </c>
      <c r="F114" s="385">
        <v>11243.853584975677</v>
      </c>
      <c r="G114" s="386">
        <v>2400</v>
      </c>
      <c r="H114" s="387">
        <v>3</v>
      </c>
      <c r="I114" s="387">
        <v>10</v>
      </c>
      <c r="J114" s="387">
        <v>30</v>
      </c>
      <c r="K114" s="396">
        <v>117</v>
      </c>
      <c r="L114" s="397">
        <v>484.16000000000031</v>
      </c>
      <c r="M114" s="398">
        <v>42.399148936170207</v>
      </c>
      <c r="N114" s="398">
        <v>61.2</v>
      </c>
      <c r="O114" s="398">
        <v>77.599999999999994</v>
      </c>
      <c r="P114" s="390">
        <v>100</v>
      </c>
      <c r="Q114" s="399">
        <v>1.56</v>
      </c>
      <c r="R114" s="403">
        <v>207.83999999999997</v>
      </c>
      <c r="S114" s="398">
        <v>7.232000000000002</v>
      </c>
      <c r="T114" s="398">
        <v>4.5200000000000014</v>
      </c>
      <c r="U114" s="398">
        <v>100</v>
      </c>
      <c r="V114" s="400">
        <v>1.59</v>
      </c>
      <c r="W114" s="398">
        <v>102.17999999999999</v>
      </c>
      <c r="X114" s="398">
        <v>10.340000000000003</v>
      </c>
      <c r="Y114" s="398">
        <v>1.1760000000000006</v>
      </c>
      <c r="Z114" s="383">
        <v>8</v>
      </c>
      <c r="AA114" s="394">
        <v>100</v>
      </c>
    </row>
    <row r="115" spans="1:27" ht="16.5" customHeight="1">
      <c r="A115" s="383" t="b">
        <v>1</v>
      </c>
      <c r="B115" s="384" t="s">
        <v>133</v>
      </c>
      <c r="C115" s="383">
        <v>100100003</v>
      </c>
      <c r="D115" s="383">
        <v>13</v>
      </c>
      <c r="E115" s="395">
        <v>5323</v>
      </c>
      <c r="F115" s="385">
        <v>11380.751536794469</v>
      </c>
      <c r="G115" s="386">
        <v>2400</v>
      </c>
      <c r="H115" s="387">
        <v>3</v>
      </c>
      <c r="I115" s="387">
        <v>10</v>
      </c>
      <c r="J115" s="387">
        <v>30</v>
      </c>
      <c r="K115" s="396">
        <v>120</v>
      </c>
      <c r="L115" s="397">
        <v>516.16000000000031</v>
      </c>
      <c r="M115" s="398">
        <v>42.727253333333337</v>
      </c>
      <c r="N115" s="398">
        <v>62.4</v>
      </c>
      <c r="O115" s="398">
        <v>78.900000000000006</v>
      </c>
      <c r="P115" s="390">
        <v>100</v>
      </c>
      <c r="Q115" s="399">
        <v>1.5625</v>
      </c>
      <c r="R115" s="403">
        <v>208.16</v>
      </c>
      <c r="S115" s="398">
        <v>7.5280000000000031</v>
      </c>
      <c r="T115" s="398">
        <v>4.6800000000000015</v>
      </c>
      <c r="U115" s="398">
        <v>105</v>
      </c>
      <c r="V115" s="400">
        <v>1.59</v>
      </c>
      <c r="W115" s="398">
        <v>102.27000000000001</v>
      </c>
      <c r="X115" s="398">
        <v>10.660000000000004</v>
      </c>
      <c r="Y115" s="398">
        <v>1.2240000000000006</v>
      </c>
      <c r="Z115" s="383">
        <v>8</v>
      </c>
      <c r="AA115" s="394">
        <v>100</v>
      </c>
    </row>
    <row r="116" spans="1:27" ht="16.5" customHeight="1">
      <c r="A116" s="383" t="b">
        <v>1</v>
      </c>
      <c r="B116" s="384" t="s">
        <v>134</v>
      </c>
      <c r="C116" s="383">
        <v>100100003</v>
      </c>
      <c r="D116" s="383">
        <v>14</v>
      </c>
      <c r="E116" s="395">
        <v>5637</v>
      </c>
      <c r="F116" s="385">
        <v>11519.952663624677</v>
      </c>
      <c r="G116" s="386">
        <v>2400</v>
      </c>
      <c r="H116" s="387">
        <v>3</v>
      </c>
      <c r="I116" s="387">
        <v>10</v>
      </c>
      <c r="J116" s="387">
        <v>30</v>
      </c>
      <c r="K116" s="396">
        <v>123</v>
      </c>
      <c r="L116" s="397">
        <v>549.4400000000004</v>
      </c>
      <c r="M116" s="398">
        <v>43.057112299465246</v>
      </c>
      <c r="N116" s="398">
        <v>63.7</v>
      </c>
      <c r="O116" s="398">
        <v>80.3</v>
      </c>
      <c r="P116" s="390">
        <v>100</v>
      </c>
      <c r="Q116" s="399">
        <v>1.5649999999999999</v>
      </c>
      <c r="R116" s="403">
        <v>208.48</v>
      </c>
      <c r="S116" s="398">
        <v>7.8240000000000034</v>
      </c>
      <c r="T116" s="398">
        <v>4.8400000000000016</v>
      </c>
      <c r="U116" s="398">
        <v>109</v>
      </c>
      <c r="V116" s="400">
        <v>1.6</v>
      </c>
      <c r="W116" s="398">
        <v>102.36</v>
      </c>
      <c r="X116" s="398">
        <v>10.980000000000004</v>
      </c>
      <c r="Y116" s="398">
        <v>1.2720000000000007</v>
      </c>
      <c r="Z116" s="383">
        <v>8</v>
      </c>
      <c r="AA116" s="394">
        <v>100</v>
      </c>
    </row>
    <row r="117" spans="1:27" ht="16.5" customHeight="1">
      <c r="A117" s="383" t="b">
        <v>1</v>
      </c>
      <c r="B117" s="384" t="s">
        <v>135</v>
      </c>
      <c r="C117" s="383">
        <v>100100003</v>
      </c>
      <c r="D117" s="383">
        <v>15</v>
      </c>
      <c r="E117" s="395">
        <v>5962</v>
      </c>
      <c r="F117" s="385">
        <v>11661.313839010985</v>
      </c>
      <c r="G117" s="386">
        <v>2400</v>
      </c>
      <c r="H117" s="387">
        <v>3</v>
      </c>
      <c r="I117" s="387">
        <v>10</v>
      </c>
      <c r="J117" s="387">
        <v>30</v>
      </c>
      <c r="K117" s="396">
        <v>127</v>
      </c>
      <c r="L117" s="397">
        <v>584.00000000000045</v>
      </c>
      <c r="M117" s="398">
        <v>43.388739946380703</v>
      </c>
      <c r="N117" s="398">
        <v>72.599999999999994</v>
      </c>
      <c r="O117" s="398">
        <v>91.8</v>
      </c>
      <c r="P117" s="390">
        <v>100</v>
      </c>
      <c r="Q117" s="399">
        <v>1.5674999999999999</v>
      </c>
      <c r="R117" s="403">
        <v>208.79999999999998</v>
      </c>
      <c r="S117" s="398">
        <v>8.1200000000000028</v>
      </c>
      <c r="T117" s="398">
        <v>5.0000000000000018</v>
      </c>
      <c r="U117" s="398">
        <v>113</v>
      </c>
      <c r="V117" s="400">
        <v>1.86</v>
      </c>
      <c r="W117" s="398">
        <v>102.45</v>
      </c>
      <c r="X117" s="398">
        <v>11.300000000000004</v>
      </c>
      <c r="Y117" s="398">
        <v>1.3200000000000007</v>
      </c>
      <c r="Z117" s="383">
        <v>8</v>
      </c>
      <c r="AA117" s="394">
        <v>100</v>
      </c>
    </row>
    <row r="118" spans="1:27" ht="16.5" customHeight="1">
      <c r="A118" s="383" t="b">
        <v>1</v>
      </c>
      <c r="B118" s="384" t="s">
        <v>136</v>
      </c>
      <c r="C118" s="383">
        <v>100100003</v>
      </c>
      <c r="D118" s="383">
        <v>16</v>
      </c>
      <c r="E118" s="395">
        <v>6299</v>
      </c>
      <c r="F118" s="385">
        <v>11804.710523966853</v>
      </c>
      <c r="G118" s="386">
        <v>2350</v>
      </c>
      <c r="H118" s="387">
        <v>3</v>
      </c>
      <c r="I118" s="387">
        <v>10</v>
      </c>
      <c r="J118" s="387">
        <v>30</v>
      </c>
      <c r="K118" s="396">
        <v>130</v>
      </c>
      <c r="L118" s="397">
        <v>619.84000000000049</v>
      </c>
      <c r="M118" s="398">
        <v>43.722150537634413</v>
      </c>
      <c r="N118" s="398">
        <v>73.900000000000006</v>
      </c>
      <c r="O118" s="398">
        <v>93.1</v>
      </c>
      <c r="P118" s="390">
        <v>100</v>
      </c>
      <c r="Q118" s="399">
        <v>1.57</v>
      </c>
      <c r="R118" s="403">
        <v>209.12</v>
      </c>
      <c r="S118" s="398">
        <v>8.4160000000000039</v>
      </c>
      <c r="T118" s="398">
        <v>5.1600000000000019</v>
      </c>
      <c r="U118" s="398">
        <v>117</v>
      </c>
      <c r="V118" s="400">
        <v>1.86</v>
      </c>
      <c r="W118" s="398">
        <v>102.54</v>
      </c>
      <c r="X118" s="398">
        <v>11.620000000000005</v>
      </c>
      <c r="Y118" s="398">
        <v>1.3680000000000008</v>
      </c>
      <c r="Z118" s="383">
        <v>8</v>
      </c>
      <c r="AA118" s="394">
        <v>100</v>
      </c>
    </row>
    <row r="119" spans="1:27" ht="16.5" customHeight="1">
      <c r="A119" s="383" t="b">
        <v>1</v>
      </c>
      <c r="B119" s="384" t="s">
        <v>137</v>
      </c>
      <c r="C119" s="383">
        <v>100100003</v>
      </c>
      <c r="D119" s="383">
        <v>17</v>
      </c>
      <c r="E119" s="395">
        <v>6647</v>
      </c>
      <c r="F119" s="385">
        <v>11950.033261783317</v>
      </c>
      <c r="G119" s="386">
        <v>2350</v>
      </c>
      <c r="H119" s="387">
        <v>3</v>
      </c>
      <c r="I119" s="387">
        <v>10</v>
      </c>
      <c r="J119" s="387">
        <v>30</v>
      </c>
      <c r="K119" s="396">
        <v>133</v>
      </c>
      <c r="L119" s="397">
        <v>656.9600000000006</v>
      </c>
      <c r="M119" s="398">
        <v>44.057358490566031</v>
      </c>
      <c r="N119" s="398">
        <v>75.099999999999994</v>
      </c>
      <c r="O119" s="398">
        <v>94.5</v>
      </c>
      <c r="P119" s="390">
        <v>100</v>
      </c>
      <c r="Q119" s="399">
        <v>1.5725</v>
      </c>
      <c r="R119" s="403">
        <v>209.44</v>
      </c>
      <c r="S119" s="398">
        <v>8.7120000000000033</v>
      </c>
      <c r="T119" s="398">
        <v>5.3200000000000021</v>
      </c>
      <c r="U119" s="398">
        <v>121</v>
      </c>
      <c r="V119" s="400">
        <v>1.86</v>
      </c>
      <c r="W119" s="398">
        <v>102.63</v>
      </c>
      <c r="X119" s="398">
        <v>11.940000000000005</v>
      </c>
      <c r="Y119" s="398">
        <v>1.4160000000000008</v>
      </c>
      <c r="Z119" s="383">
        <v>8</v>
      </c>
      <c r="AA119" s="394">
        <v>100</v>
      </c>
    </row>
    <row r="120" spans="1:27" ht="16.5" customHeight="1">
      <c r="A120" s="383" t="b">
        <v>1</v>
      </c>
      <c r="B120" s="384" t="s">
        <v>138</v>
      </c>
      <c r="C120" s="383">
        <v>100100003</v>
      </c>
      <c r="D120" s="383">
        <v>18</v>
      </c>
      <c r="E120" s="395">
        <v>7006</v>
      </c>
      <c r="F120" s="385">
        <v>12097.185013920458</v>
      </c>
      <c r="G120" s="386">
        <v>2350</v>
      </c>
      <c r="H120" s="387">
        <v>3</v>
      </c>
      <c r="I120" s="387">
        <v>10</v>
      </c>
      <c r="J120" s="387">
        <v>30</v>
      </c>
      <c r="K120" s="396">
        <v>136</v>
      </c>
      <c r="L120" s="397">
        <v>695.36000000000058</v>
      </c>
      <c r="M120" s="398">
        <v>44.394378378378384</v>
      </c>
      <c r="N120" s="398">
        <v>76.400000000000006</v>
      </c>
      <c r="O120" s="398">
        <v>95.9</v>
      </c>
      <c r="P120" s="390">
        <v>100</v>
      </c>
      <c r="Q120" s="399">
        <v>1.575</v>
      </c>
      <c r="R120" s="403">
        <v>209.76</v>
      </c>
      <c r="S120" s="398">
        <v>9.0080000000000027</v>
      </c>
      <c r="T120" s="398">
        <v>5.4800000000000022</v>
      </c>
      <c r="U120" s="398">
        <v>126</v>
      </c>
      <c r="V120" s="400">
        <v>1.87</v>
      </c>
      <c r="W120" s="398">
        <v>102.72</v>
      </c>
      <c r="X120" s="398">
        <v>12.260000000000005</v>
      </c>
      <c r="Y120" s="398">
        <v>1.4640000000000009</v>
      </c>
      <c r="Z120" s="383">
        <v>8</v>
      </c>
      <c r="AA120" s="394">
        <v>100</v>
      </c>
    </row>
    <row r="121" spans="1:27" ht="16.5" customHeight="1">
      <c r="A121" s="383" t="b">
        <v>1</v>
      </c>
      <c r="B121" s="384" t="s">
        <v>139</v>
      </c>
      <c r="C121" s="383">
        <v>100100003</v>
      </c>
      <c r="D121" s="383">
        <v>19</v>
      </c>
      <c r="E121" s="395">
        <v>7377</v>
      </c>
      <c r="F121" s="385">
        <v>12246.079097037164</v>
      </c>
      <c r="G121" s="386">
        <v>2350</v>
      </c>
      <c r="H121" s="387">
        <v>3</v>
      </c>
      <c r="I121" s="387">
        <v>10</v>
      </c>
      <c r="J121" s="387">
        <v>30</v>
      </c>
      <c r="K121" s="396">
        <v>140</v>
      </c>
      <c r="L121" s="397">
        <v>735.04000000000065</v>
      </c>
      <c r="M121" s="398">
        <v>44.733224932249314</v>
      </c>
      <c r="N121" s="398">
        <v>77.7</v>
      </c>
      <c r="O121" s="398">
        <v>97.3</v>
      </c>
      <c r="P121" s="390">
        <v>100</v>
      </c>
      <c r="Q121" s="399">
        <v>1.5774999999999999</v>
      </c>
      <c r="R121" s="403">
        <v>210.07999999999998</v>
      </c>
      <c r="S121" s="398">
        <v>9.3040000000000056</v>
      </c>
      <c r="T121" s="398">
        <v>5.6400000000000023</v>
      </c>
      <c r="U121" s="398">
        <v>130</v>
      </c>
      <c r="V121" s="400">
        <v>1.87</v>
      </c>
      <c r="W121" s="398">
        <v>102.80999999999999</v>
      </c>
      <c r="X121" s="398">
        <v>12.580000000000005</v>
      </c>
      <c r="Y121" s="398">
        <v>1.5120000000000009</v>
      </c>
      <c r="Z121" s="383">
        <v>8</v>
      </c>
      <c r="AA121" s="394">
        <v>100</v>
      </c>
    </row>
    <row r="122" spans="1:27" ht="16.5" customHeight="1">
      <c r="A122" s="383" t="b">
        <v>1</v>
      </c>
      <c r="B122" s="384" t="s">
        <v>140</v>
      </c>
      <c r="C122" s="383">
        <v>100100003</v>
      </c>
      <c r="D122" s="383">
        <v>20</v>
      </c>
      <c r="E122" s="395">
        <v>9312</v>
      </c>
      <c r="F122" s="385">
        <v>12396.637559331797</v>
      </c>
      <c r="G122" s="386">
        <v>2350</v>
      </c>
      <c r="H122" s="387">
        <v>3</v>
      </c>
      <c r="I122" s="387">
        <v>10</v>
      </c>
      <c r="J122" s="387">
        <v>30</v>
      </c>
      <c r="K122" s="396">
        <v>172</v>
      </c>
      <c r="L122" s="397">
        <v>776.00000000000068</v>
      </c>
      <c r="M122" s="398">
        <v>45.073913043478264</v>
      </c>
      <c r="N122" s="398">
        <v>86.8</v>
      </c>
      <c r="O122" s="398">
        <v>109.1</v>
      </c>
      <c r="P122" s="390">
        <v>100</v>
      </c>
      <c r="Q122" s="399">
        <v>1.58</v>
      </c>
      <c r="R122" s="403">
        <v>210.39999999999998</v>
      </c>
      <c r="S122" s="398">
        <v>9.600000000000005</v>
      </c>
      <c r="T122" s="398">
        <v>5.8000000000000025</v>
      </c>
      <c r="U122" s="398">
        <v>134</v>
      </c>
      <c r="V122" s="400">
        <v>2.13</v>
      </c>
      <c r="W122" s="398">
        <v>102.9</v>
      </c>
      <c r="X122" s="398">
        <v>12.900000000000006</v>
      </c>
      <c r="Y122" s="398">
        <v>1.5600000000000009</v>
      </c>
      <c r="Z122" s="383">
        <v>8</v>
      </c>
      <c r="AA122" s="394">
        <v>100</v>
      </c>
    </row>
    <row r="123" spans="1:27" ht="16.5" customHeight="1">
      <c r="A123" s="383" t="b">
        <v>1</v>
      </c>
      <c r="B123" s="384" t="s">
        <v>141</v>
      </c>
      <c r="C123" s="383">
        <v>100100003</v>
      </c>
      <c r="D123" s="383">
        <v>21</v>
      </c>
      <c r="E123" s="395">
        <v>11749</v>
      </c>
      <c r="F123" s="385">
        <v>12548.789884236512</v>
      </c>
      <c r="G123" s="386">
        <v>2300</v>
      </c>
      <c r="H123" s="387">
        <v>3</v>
      </c>
      <c r="I123" s="387">
        <v>10</v>
      </c>
      <c r="J123" s="387">
        <v>30</v>
      </c>
      <c r="K123" s="396">
        <v>198</v>
      </c>
      <c r="L123" s="397">
        <v>974.80000000000075</v>
      </c>
      <c r="M123" s="398">
        <v>71.479607415485262</v>
      </c>
      <c r="N123" s="398">
        <v>110.6</v>
      </c>
      <c r="O123" s="398">
        <v>177.8</v>
      </c>
      <c r="P123" s="390">
        <v>100</v>
      </c>
      <c r="Q123" s="399">
        <v>2.5830000000000002</v>
      </c>
      <c r="R123" s="403">
        <v>226.80000000000004</v>
      </c>
      <c r="S123" s="398">
        <v>9.9680000000000053</v>
      </c>
      <c r="T123" s="398">
        <v>6.0600000000000032</v>
      </c>
      <c r="U123" s="398">
        <v>232</v>
      </c>
      <c r="V123" s="400">
        <v>2.34</v>
      </c>
      <c r="W123" s="398">
        <v>103.01000000000002</v>
      </c>
      <c r="X123" s="398">
        <v>14.650000000000007</v>
      </c>
      <c r="Y123" s="398">
        <v>2.430000000000001</v>
      </c>
      <c r="Z123" s="383">
        <v>8</v>
      </c>
      <c r="AA123" s="394">
        <v>100</v>
      </c>
    </row>
    <row r="124" spans="1:27" ht="16.5" customHeight="1">
      <c r="A124" s="383" t="b">
        <v>1</v>
      </c>
      <c r="B124" s="384" t="s">
        <v>142</v>
      </c>
      <c r="C124" s="383">
        <v>100100003</v>
      </c>
      <c r="D124" s="383">
        <v>22</v>
      </c>
      <c r="E124" s="395">
        <v>12669</v>
      </c>
      <c r="F124" s="385">
        <v>12702.47194226124</v>
      </c>
      <c r="G124" s="386">
        <v>2300</v>
      </c>
      <c r="H124" s="387">
        <v>3</v>
      </c>
      <c r="I124" s="387">
        <v>10</v>
      </c>
      <c r="J124" s="387">
        <v>30</v>
      </c>
      <c r="K124" s="396">
        <v>203</v>
      </c>
      <c r="L124" s="397">
        <v>1040.8000000000009</v>
      </c>
      <c r="M124" s="398">
        <v>72.133041575492342</v>
      </c>
      <c r="N124" s="398">
        <v>112.1</v>
      </c>
      <c r="O124" s="398">
        <v>179.8</v>
      </c>
      <c r="P124" s="390">
        <v>100</v>
      </c>
      <c r="Q124" s="399">
        <v>2.5860000000000003</v>
      </c>
      <c r="R124" s="403">
        <v>227.20000000000002</v>
      </c>
      <c r="S124" s="398">
        <v>10.336000000000006</v>
      </c>
      <c r="T124" s="398">
        <v>6.3200000000000038</v>
      </c>
      <c r="U124" s="398">
        <v>240</v>
      </c>
      <c r="V124" s="400">
        <v>2.35</v>
      </c>
      <c r="W124" s="398">
        <v>103.12</v>
      </c>
      <c r="X124" s="398">
        <v>15.100000000000007</v>
      </c>
      <c r="Y124" s="398">
        <v>2.5200000000000014</v>
      </c>
      <c r="Z124" s="383">
        <v>8</v>
      </c>
      <c r="AA124" s="394">
        <v>100</v>
      </c>
    </row>
    <row r="125" spans="1:27" ht="16.5" customHeight="1">
      <c r="A125" s="383" t="b">
        <v>1</v>
      </c>
      <c r="B125" s="384" t="s">
        <v>143</v>
      </c>
      <c r="C125" s="383">
        <v>100100003</v>
      </c>
      <c r="D125" s="383">
        <v>23</v>
      </c>
      <c r="E125" s="395">
        <v>13629</v>
      </c>
      <c r="F125" s="385">
        <v>12857.62513383745</v>
      </c>
      <c r="G125" s="386">
        <v>2300</v>
      </c>
      <c r="H125" s="387">
        <v>3</v>
      </c>
      <c r="I125" s="387">
        <v>10</v>
      </c>
      <c r="J125" s="387">
        <v>30</v>
      </c>
      <c r="K125" s="396">
        <v>208</v>
      </c>
      <c r="L125" s="397">
        <v>1109.2000000000012</v>
      </c>
      <c r="M125" s="398">
        <v>72.790779363336995</v>
      </c>
      <c r="N125" s="398">
        <v>113.7</v>
      </c>
      <c r="O125" s="398">
        <v>181.7</v>
      </c>
      <c r="P125" s="390">
        <v>100</v>
      </c>
      <c r="Q125" s="399">
        <v>2.589</v>
      </c>
      <c r="R125" s="403">
        <v>227.60000000000002</v>
      </c>
      <c r="S125" s="398">
        <v>10.704000000000006</v>
      </c>
      <c r="T125" s="398">
        <v>6.5800000000000027</v>
      </c>
      <c r="U125" s="398">
        <v>249</v>
      </c>
      <c r="V125" s="400">
        <v>2.35</v>
      </c>
      <c r="W125" s="398">
        <v>103.22999999999999</v>
      </c>
      <c r="X125" s="398">
        <v>15.550000000000006</v>
      </c>
      <c r="Y125" s="398">
        <v>2.6100000000000012</v>
      </c>
      <c r="Z125" s="383">
        <v>8</v>
      </c>
      <c r="AA125" s="394">
        <v>100</v>
      </c>
    </row>
    <row r="126" spans="1:27" ht="16.5" customHeight="1">
      <c r="A126" s="383" t="b">
        <v>1</v>
      </c>
      <c r="B126" s="384" t="s">
        <v>144</v>
      </c>
      <c r="C126" s="383">
        <v>100100003</v>
      </c>
      <c r="D126" s="383">
        <v>24</v>
      </c>
      <c r="E126" s="395">
        <v>14626</v>
      </c>
      <c r="F126" s="385">
        <v>13014.19568119332</v>
      </c>
      <c r="G126" s="386">
        <v>2300</v>
      </c>
      <c r="H126" s="387">
        <v>3</v>
      </c>
      <c r="I126" s="387">
        <v>10</v>
      </c>
      <c r="J126" s="387">
        <v>30</v>
      </c>
      <c r="K126" s="396">
        <v>213</v>
      </c>
      <c r="L126" s="397">
        <v>1180.0000000000009</v>
      </c>
      <c r="M126" s="398">
        <v>73.452863436123337</v>
      </c>
      <c r="N126" s="398">
        <v>115.2</v>
      </c>
      <c r="O126" s="398">
        <v>183.6</v>
      </c>
      <c r="P126" s="390">
        <v>100</v>
      </c>
      <c r="Q126" s="399">
        <v>2.5920000000000001</v>
      </c>
      <c r="R126" s="403">
        <v>228</v>
      </c>
      <c r="S126" s="398">
        <v>11.072000000000006</v>
      </c>
      <c r="T126" s="398">
        <v>6.8400000000000016</v>
      </c>
      <c r="U126" s="398">
        <v>257</v>
      </c>
      <c r="V126" s="400">
        <v>2.35</v>
      </c>
      <c r="W126" s="398">
        <v>103.34</v>
      </c>
      <c r="X126" s="398">
        <v>16.000000000000007</v>
      </c>
      <c r="Y126" s="398">
        <v>2.7000000000000011</v>
      </c>
      <c r="Z126" s="383">
        <v>8</v>
      </c>
      <c r="AA126" s="394">
        <v>100</v>
      </c>
    </row>
    <row r="127" spans="1:27" ht="16.5" customHeight="1">
      <c r="A127" s="383" t="b">
        <v>1</v>
      </c>
      <c r="B127" s="384" t="s">
        <v>145</v>
      </c>
      <c r="C127" s="383">
        <v>100100003</v>
      </c>
      <c r="D127" s="383">
        <v>25</v>
      </c>
      <c r="E127" s="395">
        <v>15663</v>
      </c>
      <c r="F127" s="385">
        <v>13172.134037950871</v>
      </c>
      <c r="G127" s="386">
        <v>2300</v>
      </c>
      <c r="H127" s="387">
        <v>3</v>
      </c>
      <c r="I127" s="387">
        <v>10</v>
      </c>
      <c r="J127" s="387">
        <v>30</v>
      </c>
      <c r="K127" s="396">
        <v>219</v>
      </c>
      <c r="L127" s="397">
        <v>1253.200000000001</v>
      </c>
      <c r="M127" s="398">
        <v>74.11933701657459</v>
      </c>
      <c r="N127" s="398">
        <v>127.4</v>
      </c>
      <c r="O127" s="398">
        <v>204.3</v>
      </c>
      <c r="P127" s="390">
        <v>100</v>
      </c>
      <c r="Q127" s="399">
        <v>2.5950000000000002</v>
      </c>
      <c r="R127" s="403">
        <v>228.40000000000003</v>
      </c>
      <c r="S127" s="398">
        <v>11.440000000000005</v>
      </c>
      <c r="T127" s="398">
        <v>7.1000000000000014</v>
      </c>
      <c r="U127" s="398">
        <v>266</v>
      </c>
      <c r="V127" s="400">
        <v>2.64</v>
      </c>
      <c r="W127" s="398">
        <v>103.45</v>
      </c>
      <c r="X127" s="398">
        <v>16.450000000000006</v>
      </c>
      <c r="Y127" s="398">
        <v>2.7900000000000014</v>
      </c>
      <c r="Z127" s="383">
        <v>8</v>
      </c>
      <c r="AA127" s="394">
        <v>100</v>
      </c>
    </row>
    <row r="128" spans="1:27" ht="16.5" customHeight="1">
      <c r="A128" s="383" t="b">
        <v>1</v>
      </c>
      <c r="B128" s="384" t="s">
        <v>146</v>
      </c>
      <c r="C128" s="383">
        <v>100100003</v>
      </c>
      <c r="D128" s="383">
        <v>26</v>
      </c>
      <c r="E128" s="395">
        <v>16738</v>
      </c>
      <c r="F128" s="385">
        <v>13331.394392752787</v>
      </c>
      <c r="G128" s="386">
        <v>2250</v>
      </c>
      <c r="H128" s="387">
        <v>3</v>
      </c>
      <c r="I128" s="387">
        <v>10</v>
      </c>
      <c r="J128" s="387">
        <v>30</v>
      </c>
      <c r="K128" s="396">
        <v>224</v>
      </c>
      <c r="L128" s="397">
        <v>1328.8000000000009</v>
      </c>
      <c r="M128" s="398">
        <v>74.79024390243903</v>
      </c>
      <c r="N128" s="398">
        <v>129</v>
      </c>
      <c r="O128" s="398">
        <v>206.3</v>
      </c>
      <c r="P128" s="390">
        <v>100</v>
      </c>
      <c r="Q128" s="399">
        <v>2.5980000000000003</v>
      </c>
      <c r="R128" s="403">
        <v>228.8</v>
      </c>
      <c r="S128" s="398">
        <v>11.808000000000005</v>
      </c>
      <c r="T128" s="398">
        <v>7.3600000000000012</v>
      </c>
      <c r="U128" s="398">
        <v>274</v>
      </c>
      <c r="V128" s="400">
        <v>2.65</v>
      </c>
      <c r="W128" s="398">
        <v>103.56000000000002</v>
      </c>
      <c r="X128" s="398">
        <v>16.900000000000006</v>
      </c>
      <c r="Y128" s="398">
        <v>2.8800000000000012</v>
      </c>
      <c r="Z128" s="383">
        <v>8</v>
      </c>
      <c r="AA128" s="394">
        <v>100</v>
      </c>
    </row>
    <row r="129" spans="1:27" ht="16.5" customHeight="1">
      <c r="A129" s="383" t="b">
        <v>1</v>
      </c>
      <c r="B129" s="384" t="s">
        <v>147</v>
      </c>
      <c r="C129" s="383">
        <v>100100003</v>
      </c>
      <c r="D129" s="383">
        <v>27</v>
      </c>
      <c r="E129" s="395">
        <v>17852</v>
      </c>
      <c r="F129" s="385">
        <v>13491.934248758058</v>
      </c>
      <c r="G129" s="386">
        <v>2250</v>
      </c>
      <c r="H129" s="387">
        <v>3</v>
      </c>
      <c r="I129" s="387">
        <v>10</v>
      </c>
      <c r="J129" s="387">
        <v>30</v>
      </c>
      <c r="K129" s="396">
        <v>230</v>
      </c>
      <c r="L129" s="397">
        <v>1406.8000000000011</v>
      </c>
      <c r="M129" s="398">
        <v>75.465628476084547</v>
      </c>
      <c r="N129" s="398">
        <v>130.6</v>
      </c>
      <c r="O129" s="398">
        <v>208.3</v>
      </c>
      <c r="P129" s="390">
        <v>100</v>
      </c>
      <c r="Q129" s="399">
        <v>2.6010000000000004</v>
      </c>
      <c r="R129" s="403">
        <v>229.20000000000002</v>
      </c>
      <c r="S129" s="398">
        <v>12.176000000000005</v>
      </c>
      <c r="T129" s="398">
        <v>7.62</v>
      </c>
      <c r="U129" s="398">
        <v>282</v>
      </c>
      <c r="V129" s="400">
        <v>2.65</v>
      </c>
      <c r="W129" s="398">
        <v>103.67</v>
      </c>
      <c r="X129" s="398">
        <v>17.350000000000009</v>
      </c>
      <c r="Y129" s="398">
        <v>2.9700000000000011</v>
      </c>
      <c r="Z129" s="383">
        <v>8</v>
      </c>
      <c r="AA129" s="394">
        <v>100</v>
      </c>
    </row>
    <row r="130" spans="1:27" ht="16.5" customHeight="1">
      <c r="A130" s="383" t="b">
        <v>1</v>
      </c>
      <c r="B130" s="384" t="s">
        <v>148</v>
      </c>
      <c r="C130" s="383">
        <v>100100003</v>
      </c>
      <c r="D130" s="383">
        <v>28</v>
      </c>
      <c r="E130" s="395">
        <v>19004</v>
      </c>
      <c r="F130" s="385">
        <v>13653.714064921032</v>
      </c>
      <c r="G130" s="386">
        <v>2250</v>
      </c>
      <c r="H130" s="387">
        <v>3</v>
      </c>
      <c r="I130" s="387">
        <v>10</v>
      </c>
      <c r="J130" s="387">
        <v>30</v>
      </c>
      <c r="K130" s="396">
        <v>235</v>
      </c>
      <c r="L130" s="397">
        <v>1487.2000000000012</v>
      </c>
      <c r="M130" s="398">
        <v>76.145535714285728</v>
      </c>
      <c r="N130" s="398">
        <v>132.19999999999999</v>
      </c>
      <c r="O130" s="398">
        <v>210.4</v>
      </c>
      <c r="P130" s="390">
        <v>100</v>
      </c>
      <c r="Q130" s="399">
        <v>2.6039999999999996</v>
      </c>
      <c r="R130" s="403">
        <v>229.60000000000002</v>
      </c>
      <c r="S130" s="398">
        <v>12.544000000000008</v>
      </c>
      <c r="T130" s="398">
        <v>7.879999999999999</v>
      </c>
      <c r="U130" s="398">
        <v>291</v>
      </c>
      <c r="V130" s="400">
        <v>2.65</v>
      </c>
      <c r="W130" s="398">
        <v>103.78</v>
      </c>
      <c r="X130" s="398">
        <v>17.800000000000004</v>
      </c>
      <c r="Y130" s="398">
        <v>3.0600000000000014</v>
      </c>
      <c r="Z130" s="383">
        <v>8</v>
      </c>
      <c r="AA130" s="394">
        <v>100</v>
      </c>
    </row>
    <row r="131" spans="1:27" ht="16.5" customHeight="1">
      <c r="A131" s="383" t="b">
        <v>1</v>
      </c>
      <c r="B131" s="384" t="s">
        <v>149</v>
      </c>
      <c r="C131" s="383">
        <v>100100003</v>
      </c>
      <c r="D131" s="383">
        <v>29</v>
      </c>
      <c r="E131" s="395">
        <v>20194</v>
      </c>
      <c r="F131" s="385">
        <v>13816.696948011459</v>
      </c>
      <c r="G131" s="386">
        <v>2250</v>
      </c>
      <c r="H131" s="387">
        <v>3</v>
      </c>
      <c r="I131" s="387">
        <v>10</v>
      </c>
      <c r="J131" s="387">
        <v>30</v>
      </c>
      <c r="K131" s="396">
        <v>241</v>
      </c>
      <c r="L131" s="397">
        <v>1570.0000000000011</v>
      </c>
      <c r="M131" s="398">
        <v>76.830011198208297</v>
      </c>
      <c r="N131" s="398">
        <v>133.80000000000001</v>
      </c>
      <c r="O131" s="398">
        <v>212.4</v>
      </c>
      <c r="P131" s="390">
        <v>100</v>
      </c>
      <c r="Q131" s="399">
        <v>2.6069999999999998</v>
      </c>
      <c r="R131" s="403">
        <v>230.00000000000003</v>
      </c>
      <c r="S131" s="398">
        <v>12.912000000000006</v>
      </c>
      <c r="T131" s="398">
        <v>8.1399999999999988</v>
      </c>
      <c r="U131" s="398">
        <v>299</v>
      </c>
      <c r="V131" s="400">
        <v>2.65</v>
      </c>
      <c r="W131" s="398">
        <v>103.89000000000001</v>
      </c>
      <c r="X131" s="398">
        <v>18.250000000000007</v>
      </c>
      <c r="Y131" s="398">
        <v>3.1500000000000012</v>
      </c>
      <c r="Z131" s="383">
        <v>8</v>
      </c>
      <c r="AA131" s="394">
        <v>100</v>
      </c>
    </row>
    <row r="132" spans="1:27" ht="16.5" customHeight="1">
      <c r="A132" s="383" t="b">
        <v>1</v>
      </c>
      <c r="B132" s="384" t="s">
        <v>150</v>
      </c>
      <c r="C132" s="383">
        <v>100100003</v>
      </c>
      <c r="D132" s="383">
        <v>30</v>
      </c>
      <c r="E132" s="395">
        <v>24995</v>
      </c>
      <c r="F132" s="385">
        <v>13980.848386632733</v>
      </c>
      <c r="G132" s="386">
        <v>2250</v>
      </c>
      <c r="H132" s="387">
        <v>3</v>
      </c>
      <c r="I132" s="387">
        <v>10</v>
      </c>
      <c r="J132" s="387">
        <v>30</v>
      </c>
      <c r="K132" s="396">
        <v>288</v>
      </c>
      <c r="L132" s="397">
        <v>1655.2000000000012</v>
      </c>
      <c r="M132" s="398">
        <v>77.519101123595519</v>
      </c>
      <c r="N132" s="398">
        <v>146.4</v>
      </c>
      <c r="O132" s="398">
        <v>233.7</v>
      </c>
      <c r="P132" s="390">
        <v>100</v>
      </c>
      <c r="Q132" s="399">
        <v>2.61</v>
      </c>
      <c r="R132" s="403">
        <v>230.40000000000003</v>
      </c>
      <c r="S132" s="398">
        <v>13.280000000000006</v>
      </c>
      <c r="T132" s="398">
        <v>8.3999999999999986</v>
      </c>
      <c r="U132" s="398">
        <v>308</v>
      </c>
      <c r="V132" s="400">
        <v>2.95</v>
      </c>
      <c r="W132" s="398">
        <v>104</v>
      </c>
      <c r="X132" s="398">
        <v>18.700000000000006</v>
      </c>
      <c r="Y132" s="398">
        <v>3.2400000000000011</v>
      </c>
      <c r="Z132" s="383">
        <v>8</v>
      </c>
      <c r="AA132" s="394">
        <v>100</v>
      </c>
    </row>
    <row r="133" spans="1:27" ht="16.5" customHeight="1">
      <c r="A133" s="383" t="b">
        <v>1</v>
      </c>
      <c r="B133" s="384" t="s">
        <v>151</v>
      </c>
      <c r="C133" s="383">
        <v>100100003</v>
      </c>
      <c r="D133" s="383">
        <v>31</v>
      </c>
      <c r="E133" s="395">
        <v>26474</v>
      </c>
      <c r="F133" s="385">
        <v>14146.136020253121</v>
      </c>
      <c r="G133" s="386">
        <v>2200</v>
      </c>
      <c r="H133" s="387">
        <v>3</v>
      </c>
      <c r="I133" s="387">
        <v>10</v>
      </c>
      <c r="J133" s="387">
        <v>30</v>
      </c>
      <c r="K133" s="396">
        <v>295</v>
      </c>
      <c r="L133" s="397">
        <v>1742.8000000000011</v>
      </c>
      <c r="M133" s="398">
        <v>78.212852311161242</v>
      </c>
      <c r="N133" s="398">
        <v>148.1</v>
      </c>
      <c r="O133" s="398">
        <v>235.8</v>
      </c>
      <c r="P133" s="390">
        <v>100</v>
      </c>
      <c r="Q133" s="399">
        <v>2.613</v>
      </c>
      <c r="R133" s="403">
        <v>230.8</v>
      </c>
      <c r="S133" s="398">
        <v>13.648000000000007</v>
      </c>
      <c r="T133" s="398">
        <v>8.6599999999999984</v>
      </c>
      <c r="U133" s="398">
        <v>316</v>
      </c>
      <c r="V133" s="400">
        <v>2.95</v>
      </c>
      <c r="W133" s="398">
        <v>104.11000000000001</v>
      </c>
      <c r="X133" s="398">
        <v>19.150000000000006</v>
      </c>
      <c r="Y133" s="398">
        <v>3.330000000000001</v>
      </c>
      <c r="Z133" s="383">
        <v>8</v>
      </c>
      <c r="AA133" s="394">
        <v>100</v>
      </c>
    </row>
    <row r="134" spans="1:27" ht="16.5" customHeight="1">
      <c r="A134" s="383" t="b">
        <v>1</v>
      </c>
      <c r="B134" s="384" t="s">
        <v>152</v>
      </c>
      <c r="C134" s="383">
        <v>100100003</v>
      </c>
      <c r="D134" s="383">
        <v>32</v>
      </c>
      <c r="E134" s="395">
        <v>27998</v>
      </c>
      <c r="F134" s="385">
        <v>14312.529437621874</v>
      </c>
      <c r="G134" s="386">
        <v>2200</v>
      </c>
      <c r="H134" s="387">
        <v>3</v>
      </c>
      <c r="I134" s="387">
        <v>10</v>
      </c>
      <c r="J134" s="387">
        <v>30</v>
      </c>
      <c r="K134" s="396">
        <v>301</v>
      </c>
      <c r="L134" s="397">
        <v>1832.8000000000013</v>
      </c>
      <c r="M134" s="398">
        <v>78.911312217194592</v>
      </c>
      <c r="N134" s="398">
        <v>149.69999999999999</v>
      </c>
      <c r="O134" s="398">
        <v>238</v>
      </c>
      <c r="P134" s="390">
        <v>100</v>
      </c>
      <c r="Q134" s="399">
        <v>2.6160000000000001</v>
      </c>
      <c r="R134" s="403">
        <v>231.20000000000002</v>
      </c>
      <c r="S134" s="398">
        <v>14.016000000000005</v>
      </c>
      <c r="T134" s="398">
        <v>8.9199999999999982</v>
      </c>
      <c r="U134" s="398">
        <v>324</v>
      </c>
      <c r="V134" s="400">
        <v>2.95</v>
      </c>
      <c r="W134" s="398">
        <v>104.22</v>
      </c>
      <c r="X134" s="398">
        <v>19.600000000000009</v>
      </c>
      <c r="Y134" s="398">
        <v>3.4200000000000008</v>
      </c>
      <c r="Z134" s="383">
        <v>8</v>
      </c>
      <c r="AA134" s="394">
        <v>100</v>
      </c>
    </row>
    <row r="135" spans="1:27" ht="16.5" customHeight="1">
      <c r="A135" s="383" t="b">
        <v>1</v>
      </c>
      <c r="B135" s="384" t="s">
        <v>153</v>
      </c>
      <c r="C135" s="383">
        <v>100100003</v>
      </c>
      <c r="D135" s="383">
        <v>33</v>
      </c>
      <c r="E135" s="395">
        <v>29566</v>
      </c>
      <c r="F135" s="385">
        <v>14479.999999999998</v>
      </c>
      <c r="G135" s="386">
        <v>2200</v>
      </c>
      <c r="H135" s="387">
        <v>3</v>
      </c>
      <c r="I135" s="387">
        <v>10</v>
      </c>
      <c r="J135" s="387">
        <v>30</v>
      </c>
      <c r="K135" s="396">
        <v>308</v>
      </c>
      <c r="L135" s="397">
        <v>1925.2000000000014</v>
      </c>
      <c r="M135" s="398">
        <v>79.614528944381419</v>
      </c>
      <c r="N135" s="398">
        <v>151.30000000000001</v>
      </c>
      <c r="O135" s="398">
        <v>240.1</v>
      </c>
      <c r="P135" s="390">
        <v>100</v>
      </c>
      <c r="Q135" s="399">
        <v>2.6190000000000002</v>
      </c>
      <c r="R135" s="403">
        <v>231.60000000000002</v>
      </c>
      <c r="S135" s="398">
        <v>14.384000000000006</v>
      </c>
      <c r="T135" s="398">
        <v>9.1799999999999962</v>
      </c>
      <c r="U135" s="398">
        <v>333</v>
      </c>
      <c r="V135" s="400">
        <v>2.95</v>
      </c>
      <c r="W135" s="398">
        <v>104.33000000000001</v>
      </c>
      <c r="X135" s="398">
        <v>20.050000000000008</v>
      </c>
      <c r="Y135" s="398">
        <v>3.5100000000000007</v>
      </c>
      <c r="Z135" s="383">
        <v>8</v>
      </c>
      <c r="AA135" s="394">
        <v>100</v>
      </c>
    </row>
    <row r="136" spans="1:27" ht="16.5" customHeight="1">
      <c r="A136" s="383" t="b">
        <v>1</v>
      </c>
      <c r="B136" s="384" t="s">
        <v>154</v>
      </c>
      <c r="C136" s="383">
        <v>100100003</v>
      </c>
      <c r="D136" s="383">
        <v>34</v>
      </c>
      <c r="E136" s="395">
        <v>31180</v>
      </c>
      <c r="F136" s="385">
        <v>14648.520685467636</v>
      </c>
      <c r="G136" s="386">
        <v>2200</v>
      </c>
      <c r="H136" s="387">
        <v>3</v>
      </c>
      <c r="I136" s="387">
        <v>10</v>
      </c>
      <c r="J136" s="387">
        <v>30</v>
      </c>
      <c r="K136" s="396">
        <v>315</v>
      </c>
      <c r="L136" s="397">
        <v>2020.0000000000014</v>
      </c>
      <c r="M136" s="398">
        <v>80.322551252847404</v>
      </c>
      <c r="N136" s="398">
        <v>153</v>
      </c>
      <c r="O136" s="398">
        <v>242.2</v>
      </c>
      <c r="P136" s="390">
        <v>100</v>
      </c>
      <c r="Q136" s="399">
        <v>2.6219999999999999</v>
      </c>
      <c r="R136" s="403">
        <v>232.00000000000003</v>
      </c>
      <c r="S136" s="398">
        <v>14.752000000000006</v>
      </c>
      <c r="T136" s="398">
        <v>9.4399999999999959</v>
      </c>
      <c r="U136" s="398">
        <v>341</v>
      </c>
      <c r="V136" s="400">
        <v>2.95</v>
      </c>
      <c r="W136" s="398">
        <v>104.44000000000001</v>
      </c>
      <c r="X136" s="398">
        <v>20.500000000000007</v>
      </c>
      <c r="Y136" s="398">
        <v>3.6000000000000014</v>
      </c>
      <c r="Z136" s="383">
        <v>8</v>
      </c>
      <c r="AA136" s="394">
        <v>100</v>
      </c>
    </row>
    <row r="137" spans="1:27" ht="16.5" customHeight="1">
      <c r="A137" s="383" t="b">
        <v>1</v>
      </c>
      <c r="B137" s="384" t="s">
        <v>155</v>
      </c>
      <c r="C137" s="383">
        <v>100100003</v>
      </c>
      <c r="D137" s="383">
        <v>35</v>
      </c>
      <c r="E137" s="395">
        <v>32839</v>
      </c>
      <c r="F137" s="385">
        <v>14818.065951229724</v>
      </c>
      <c r="G137" s="386">
        <v>2200</v>
      </c>
      <c r="H137" s="387">
        <v>3</v>
      </c>
      <c r="I137" s="387">
        <v>10</v>
      </c>
      <c r="J137" s="387">
        <v>30</v>
      </c>
      <c r="K137" s="396">
        <v>322</v>
      </c>
      <c r="L137" s="397">
        <v>2117.2000000000016</v>
      </c>
      <c r="M137" s="398">
        <v>81.035428571428596</v>
      </c>
      <c r="N137" s="398">
        <v>166</v>
      </c>
      <c r="O137" s="398">
        <v>264.2</v>
      </c>
      <c r="P137" s="390">
        <v>100</v>
      </c>
      <c r="Q137" s="399">
        <v>2.625</v>
      </c>
      <c r="R137" s="403">
        <v>232.40000000000003</v>
      </c>
      <c r="S137" s="398">
        <v>15.120000000000008</v>
      </c>
      <c r="T137" s="398">
        <v>9.6999999999999957</v>
      </c>
      <c r="U137" s="398">
        <v>350</v>
      </c>
      <c r="V137" s="400">
        <v>3.25</v>
      </c>
      <c r="W137" s="398">
        <v>104.55</v>
      </c>
      <c r="X137" s="398">
        <v>20.950000000000006</v>
      </c>
      <c r="Y137" s="398">
        <v>3.6900000000000013</v>
      </c>
      <c r="Z137" s="383">
        <v>8</v>
      </c>
      <c r="AA137" s="394">
        <v>100</v>
      </c>
    </row>
    <row r="138" spans="1:27" ht="16.5" customHeight="1">
      <c r="A138" s="383" t="b">
        <v>1</v>
      </c>
      <c r="B138" s="384" t="s">
        <v>156</v>
      </c>
      <c r="C138" s="383">
        <v>100100003</v>
      </c>
      <c r="D138" s="383">
        <v>36</v>
      </c>
      <c r="E138" s="395">
        <v>34543</v>
      </c>
      <c r="F138" s="385">
        <v>14988.611611368971</v>
      </c>
      <c r="G138" s="386">
        <v>2150</v>
      </c>
      <c r="H138" s="387">
        <v>3</v>
      </c>
      <c r="I138" s="387">
        <v>10</v>
      </c>
      <c r="J138" s="387">
        <v>30</v>
      </c>
      <c r="K138" s="396">
        <v>329</v>
      </c>
      <c r="L138" s="397">
        <v>2216.8000000000011</v>
      </c>
      <c r="M138" s="398">
        <v>81.753211009174336</v>
      </c>
      <c r="N138" s="398">
        <v>167.7</v>
      </c>
      <c r="O138" s="398">
        <v>266.5</v>
      </c>
      <c r="P138" s="390">
        <v>100</v>
      </c>
      <c r="Q138" s="399">
        <v>2.6280000000000001</v>
      </c>
      <c r="R138" s="403">
        <v>232.8</v>
      </c>
      <c r="S138" s="398">
        <v>15.488000000000007</v>
      </c>
      <c r="T138" s="398">
        <v>9.9599999999999955</v>
      </c>
      <c r="U138" s="398">
        <v>358</v>
      </c>
      <c r="V138" s="400">
        <v>3.25</v>
      </c>
      <c r="W138" s="398">
        <v>104.66</v>
      </c>
      <c r="X138" s="398">
        <v>21.400000000000006</v>
      </c>
      <c r="Y138" s="398">
        <v>3.7800000000000011</v>
      </c>
      <c r="Z138" s="383">
        <v>8</v>
      </c>
      <c r="AA138" s="394">
        <v>100</v>
      </c>
    </row>
    <row r="139" spans="1:27" ht="16.5" customHeight="1">
      <c r="A139" s="383" t="b">
        <v>1</v>
      </c>
      <c r="B139" s="384" t="s">
        <v>157</v>
      </c>
      <c r="C139" s="383">
        <v>100100003</v>
      </c>
      <c r="D139" s="383">
        <v>37</v>
      </c>
      <c r="E139" s="395">
        <v>36292</v>
      </c>
      <c r="F139" s="385">
        <v>15160.134727919629</v>
      </c>
      <c r="G139" s="386">
        <v>2150</v>
      </c>
      <c r="H139" s="387">
        <v>3</v>
      </c>
      <c r="I139" s="387">
        <v>10</v>
      </c>
      <c r="J139" s="387">
        <v>30</v>
      </c>
      <c r="K139" s="396">
        <v>336</v>
      </c>
      <c r="L139" s="397">
        <v>2318.8000000000015</v>
      </c>
      <c r="M139" s="398">
        <v>82.475949367088631</v>
      </c>
      <c r="N139" s="398">
        <v>169.4</v>
      </c>
      <c r="O139" s="398">
        <v>268.7</v>
      </c>
      <c r="P139" s="390">
        <v>100</v>
      </c>
      <c r="Q139" s="399">
        <v>2.6310000000000002</v>
      </c>
      <c r="R139" s="403">
        <v>233.2</v>
      </c>
      <c r="S139" s="398">
        <v>15.856000000000007</v>
      </c>
      <c r="T139" s="398">
        <v>10.219999999999994</v>
      </c>
      <c r="U139" s="398">
        <v>366</v>
      </c>
      <c r="V139" s="400">
        <v>3.25</v>
      </c>
      <c r="W139" s="398">
        <v>104.77000000000001</v>
      </c>
      <c r="X139" s="398">
        <v>21.850000000000009</v>
      </c>
      <c r="Y139" s="398">
        <v>3.8700000000000019</v>
      </c>
      <c r="Z139" s="383">
        <v>8</v>
      </c>
      <c r="AA139" s="394">
        <v>100</v>
      </c>
    </row>
    <row r="140" spans="1:27" ht="16.5" customHeight="1">
      <c r="A140" s="383" t="b">
        <v>1</v>
      </c>
      <c r="B140" s="384" t="s">
        <v>158</v>
      </c>
      <c r="C140" s="383">
        <v>100100003</v>
      </c>
      <c r="D140" s="383">
        <v>38</v>
      </c>
      <c r="E140" s="395">
        <v>38087</v>
      </c>
      <c r="F140" s="385">
        <v>15332.613513479357</v>
      </c>
      <c r="G140" s="386">
        <v>2150</v>
      </c>
      <c r="H140" s="387">
        <v>3</v>
      </c>
      <c r="I140" s="387">
        <v>10</v>
      </c>
      <c r="J140" s="387">
        <v>30</v>
      </c>
      <c r="K140" s="396">
        <v>344</v>
      </c>
      <c r="L140" s="397">
        <v>2423.2000000000016</v>
      </c>
      <c r="M140" s="398">
        <v>83.203695150115507</v>
      </c>
      <c r="N140" s="398">
        <v>171.1</v>
      </c>
      <c r="O140" s="398">
        <v>270.89999999999998</v>
      </c>
      <c r="P140" s="390">
        <v>100</v>
      </c>
      <c r="Q140" s="399">
        <v>2.6340000000000003</v>
      </c>
      <c r="R140" s="403">
        <v>233.60000000000002</v>
      </c>
      <c r="S140" s="398">
        <v>16.224000000000007</v>
      </c>
      <c r="T140" s="398">
        <v>10.479999999999993</v>
      </c>
      <c r="U140" s="398">
        <v>375</v>
      </c>
      <c r="V140" s="400">
        <v>3.25</v>
      </c>
      <c r="W140" s="398">
        <v>104.88</v>
      </c>
      <c r="X140" s="398">
        <v>22.300000000000008</v>
      </c>
      <c r="Y140" s="398">
        <v>3.9600000000000017</v>
      </c>
      <c r="Z140" s="383">
        <v>8</v>
      </c>
      <c r="AA140" s="394">
        <v>100</v>
      </c>
    </row>
    <row r="141" spans="1:27" ht="16.5" customHeight="1">
      <c r="A141" s="383" t="b">
        <v>1</v>
      </c>
      <c r="B141" s="384" t="s">
        <v>159</v>
      </c>
      <c r="C141" s="383">
        <v>100100003</v>
      </c>
      <c r="D141" s="383">
        <v>39</v>
      </c>
      <c r="E141" s="395">
        <v>39925</v>
      </c>
      <c r="F141" s="385">
        <v>15506.027243857092</v>
      </c>
      <c r="G141" s="386">
        <v>2150</v>
      </c>
      <c r="H141" s="387">
        <v>3</v>
      </c>
      <c r="I141" s="387">
        <v>10</v>
      </c>
      <c r="J141" s="387">
        <v>30</v>
      </c>
      <c r="K141" s="396">
        <v>351</v>
      </c>
      <c r="L141" s="397">
        <v>2530.0000000000014</v>
      </c>
      <c r="M141" s="398">
        <v>83.936500579374311</v>
      </c>
      <c r="N141" s="398">
        <v>172.8</v>
      </c>
      <c r="O141" s="398">
        <v>273.2</v>
      </c>
      <c r="P141" s="390">
        <v>100</v>
      </c>
      <c r="Q141" s="399">
        <v>2.637</v>
      </c>
      <c r="R141" s="403">
        <v>234.00000000000003</v>
      </c>
      <c r="S141" s="398">
        <v>16.592000000000006</v>
      </c>
      <c r="T141" s="398">
        <v>10.739999999999995</v>
      </c>
      <c r="U141" s="398">
        <v>383</v>
      </c>
      <c r="V141" s="400">
        <v>3.26</v>
      </c>
      <c r="W141" s="398">
        <v>104.99000000000001</v>
      </c>
      <c r="X141" s="398">
        <v>22.750000000000007</v>
      </c>
      <c r="Y141" s="398">
        <v>4.0500000000000016</v>
      </c>
      <c r="Z141" s="383">
        <v>8</v>
      </c>
      <c r="AA141" s="394">
        <v>100</v>
      </c>
    </row>
    <row r="142" spans="1:27" ht="16.5" customHeight="1">
      <c r="A142" s="383" t="b">
        <v>1</v>
      </c>
      <c r="B142" s="384" t="s">
        <v>160</v>
      </c>
      <c r="C142" s="383">
        <v>100100003</v>
      </c>
      <c r="D142" s="383">
        <v>40</v>
      </c>
      <c r="E142" s="395">
        <v>47782</v>
      </c>
      <c r="F142" s="385">
        <v>15680.356179484832</v>
      </c>
      <c r="G142" s="386">
        <v>2150</v>
      </c>
      <c r="H142" s="387">
        <v>3</v>
      </c>
      <c r="I142" s="387">
        <v>10</v>
      </c>
      <c r="J142" s="387">
        <v>30</v>
      </c>
      <c r="K142" s="396">
        <v>410</v>
      </c>
      <c r="L142" s="397">
        <v>2639.2000000000016</v>
      </c>
      <c r="M142" s="398">
        <v>84.674418604651194</v>
      </c>
      <c r="N142" s="398">
        <v>186.2</v>
      </c>
      <c r="O142" s="398">
        <v>295.8</v>
      </c>
      <c r="P142" s="390">
        <v>100</v>
      </c>
      <c r="Q142" s="399">
        <v>2.64</v>
      </c>
      <c r="R142" s="403">
        <v>234.4</v>
      </c>
      <c r="S142" s="398">
        <v>16.960000000000008</v>
      </c>
      <c r="T142" s="398">
        <v>10.999999999999993</v>
      </c>
      <c r="U142" s="398">
        <v>392</v>
      </c>
      <c r="V142" s="400">
        <v>3.55</v>
      </c>
      <c r="W142" s="398">
        <v>105.1</v>
      </c>
      <c r="X142" s="398">
        <v>23.200000000000006</v>
      </c>
      <c r="Y142" s="398">
        <v>4.1400000000000015</v>
      </c>
      <c r="Z142" s="383">
        <v>8</v>
      </c>
      <c r="AA142" s="394">
        <v>100</v>
      </c>
    </row>
    <row r="143" spans="1:27" ht="16.5" customHeight="1">
      <c r="A143" s="383" t="b">
        <v>1</v>
      </c>
      <c r="B143" s="384" t="s">
        <v>161</v>
      </c>
      <c r="C143" s="383">
        <v>100100003</v>
      </c>
      <c r="D143" s="383">
        <v>41</v>
      </c>
      <c r="E143" s="395">
        <v>49985</v>
      </c>
      <c r="F143" s="385">
        <v>15855.581494511127</v>
      </c>
      <c r="G143" s="386">
        <v>2100</v>
      </c>
      <c r="H143" s="387">
        <v>3</v>
      </c>
      <c r="I143" s="387">
        <v>10</v>
      </c>
      <c r="J143" s="387">
        <v>30</v>
      </c>
      <c r="K143" s="396">
        <v>418</v>
      </c>
      <c r="L143" s="397">
        <v>2750.8000000000015</v>
      </c>
      <c r="M143" s="398">
        <v>85.417502917152902</v>
      </c>
      <c r="N143" s="398">
        <v>187.9</v>
      </c>
      <c r="O143" s="398">
        <v>298.10000000000002</v>
      </c>
      <c r="P143" s="390">
        <v>100</v>
      </c>
      <c r="Q143" s="399">
        <v>2.6430000000000002</v>
      </c>
      <c r="R143" s="403">
        <v>234.8</v>
      </c>
      <c r="S143" s="398">
        <v>17.328000000000007</v>
      </c>
      <c r="T143" s="398">
        <v>11.259999999999993</v>
      </c>
      <c r="U143" s="398">
        <v>400</v>
      </c>
      <c r="V143" s="400">
        <v>3.56</v>
      </c>
      <c r="W143" s="398">
        <v>105.21000000000001</v>
      </c>
      <c r="X143" s="398">
        <v>23.650000000000006</v>
      </c>
      <c r="Y143" s="398">
        <v>4.2300000000000022</v>
      </c>
      <c r="Z143" s="383">
        <v>8</v>
      </c>
      <c r="AA143" s="394">
        <v>100</v>
      </c>
    </row>
    <row r="144" spans="1:27" ht="16.5" customHeight="1">
      <c r="A144" s="383" t="b">
        <v>1</v>
      </c>
      <c r="B144" s="384" t="s">
        <v>162</v>
      </c>
      <c r="C144" s="383">
        <v>100100003</v>
      </c>
      <c r="D144" s="383">
        <v>42</v>
      </c>
      <c r="E144" s="395">
        <v>52241</v>
      </c>
      <c r="F144" s="385">
        <v>16031.685212651502</v>
      </c>
      <c r="G144" s="386">
        <v>2100</v>
      </c>
      <c r="H144" s="387">
        <v>3</v>
      </c>
      <c r="I144" s="387">
        <v>10</v>
      </c>
      <c r="J144" s="387">
        <v>30</v>
      </c>
      <c r="K144" s="396">
        <v>427</v>
      </c>
      <c r="L144" s="397">
        <v>2864.8000000000015</v>
      </c>
      <c r="M144" s="398">
        <v>86.165807962529314</v>
      </c>
      <c r="N144" s="398">
        <v>189.7</v>
      </c>
      <c r="O144" s="398">
        <v>300.5</v>
      </c>
      <c r="P144" s="390">
        <v>100</v>
      </c>
      <c r="Q144" s="399">
        <v>2.6460000000000004</v>
      </c>
      <c r="R144" s="403">
        <v>235.20000000000005</v>
      </c>
      <c r="S144" s="398">
        <v>17.696000000000009</v>
      </c>
      <c r="T144" s="398">
        <v>11.519999999999992</v>
      </c>
      <c r="U144" s="398">
        <v>408</v>
      </c>
      <c r="V144" s="400">
        <v>3.56</v>
      </c>
      <c r="W144" s="398">
        <v>105.32000000000001</v>
      </c>
      <c r="X144" s="398">
        <v>24.100000000000009</v>
      </c>
      <c r="Y144" s="398">
        <v>4.3200000000000021</v>
      </c>
      <c r="Z144" s="383">
        <v>8</v>
      </c>
      <c r="AA144" s="394">
        <v>100</v>
      </c>
    </row>
    <row r="145" spans="1:27" ht="16.5" customHeight="1">
      <c r="A145" s="383" t="b">
        <v>1</v>
      </c>
      <c r="B145" s="384" t="s">
        <v>163</v>
      </c>
      <c r="C145" s="383">
        <v>100100003</v>
      </c>
      <c r="D145" s="383">
        <v>43</v>
      </c>
      <c r="E145" s="395">
        <v>54548</v>
      </c>
      <c r="F145" s="385">
        <v>16208.650149002255</v>
      </c>
      <c r="G145" s="386">
        <v>2100</v>
      </c>
      <c r="H145" s="387">
        <v>3</v>
      </c>
      <c r="I145" s="387">
        <v>10</v>
      </c>
      <c r="J145" s="387">
        <v>30</v>
      </c>
      <c r="K145" s="396">
        <v>435</v>
      </c>
      <c r="L145" s="397">
        <v>2981.2000000000012</v>
      </c>
      <c r="M145" s="398">
        <v>86.919388954171609</v>
      </c>
      <c r="N145" s="398">
        <v>191.5</v>
      </c>
      <c r="O145" s="398">
        <v>302.8</v>
      </c>
      <c r="P145" s="390">
        <v>100</v>
      </c>
      <c r="Q145" s="399">
        <v>2.6490000000000005</v>
      </c>
      <c r="R145" s="403">
        <v>235.60000000000002</v>
      </c>
      <c r="S145" s="398">
        <v>18.064000000000011</v>
      </c>
      <c r="T145" s="398">
        <v>11.77999999999999</v>
      </c>
      <c r="U145" s="398">
        <v>417</v>
      </c>
      <c r="V145" s="400">
        <v>3.56</v>
      </c>
      <c r="W145" s="398">
        <v>105.42999999999999</v>
      </c>
      <c r="X145" s="398">
        <v>24.550000000000008</v>
      </c>
      <c r="Y145" s="398">
        <v>4.4100000000000019</v>
      </c>
      <c r="Z145" s="383">
        <v>8</v>
      </c>
      <c r="AA145" s="394">
        <v>100</v>
      </c>
    </row>
    <row r="146" spans="1:27" ht="16.5" customHeight="1">
      <c r="A146" s="383" t="b">
        <v>1</v>
      </c>
      <c r="B146" s="384" t="s">
        <v>164</v>
      </c>
      <c r="C146" s="383">
        <v>100100003</v>
      </c>
      <c r="D146" s="383">
        <v>44</v>
      </c>
      <c r="E146" s="395">
        <v>56907</v>
      </c>
      <c r="F146" s="385">
        <v>16386.459857134112</v>
      </c>
      <c r="G146" s="386">
        <v>2100</v>
      </c>
      <c r="H146" s="387">
        <v>3</v>
      </c>
      <c r="I146" s="387">
        <v>10</v>
      </c>
      <c r="J146" s="387">
        <v>30</v>
      </c>
      <c r="K146" s="396">
        <v>444</v>
      </c>
      <c r="L146" s="397">
        <v>3100.0000000000014</v>
      </c>
      <c r="M146" s="398">
        <v>87.678301886792482</v>
      </c>
      <c r="N146" s="398">
        <v>193.2</v>
      </c>
      <c r="O146" s="398">
        <v>305.2</v>
      </c>
      <c r="P146" s="390">
        <v>100</v>
      </c>
      <c r="Q146" s="399">
        <v>2.6520000000000006</v>
      </c>
      <c r="R146" s="403">
        <v>236</v>
      </c>
      <c r="S146" s="398">
        <v>18.432000000000006</v>
      </c>
      <c r="T146" s="398">
        <v>12.03999999999999</v>
      </c>
      <c r="U146" s="398">
        <v>425</v>
      </c>
      <c r="V146" s="400">
        <v>3.56</v>
      </c>
      <c r="W146" s="398">
        <v>105.54</v>
      </c>
      <c r="X146" s="398">
        <v>25.000000000000007</v>
      </c>
      <c r="Y146" s="398">
        <v>4.5000000000000018</v>
      </c>
      <c r="Z146" s="383">
        <v>8</v>
      </c>
      <c r="AA146" s="394">
        <v>100</v>
      </c>
    </row>
    <row r="147" spans="1:27" ht="16.5" customHeight="1">
      <c r="A147" s="383" t="b">
        <v>1</v>
      </c>
      <c r="B147" s="384" t="s">
        <v>165</v>
      </c>
      <c r="C147" s="383">
        <v>100100003</v>
      </c>
      <c r="D147" s="383">
        <v>45</v>
      </c>
      <c r="E147" s="395">
        <v>59316</v>
      </c>
      <c r="F147" s="385">
        <v>16565.098580874517</v>
      </c>
      <c r="G147" s="386">
        <v>2100</v>
      </c>
      <c r="H147" s="387">
        <v>3</v>
      </c>
      <c r="I147" s="387">
        <v>10</v>
      </c>
      <c r="J147" s="387">
        <v>30</v>
      </c>
      <c r="K147" s="396">
        <v>453</v>
      </c>
      <c r="L147" s="397">
        <v>3221.2000000000016</v>
      </c>
      <c r="M147" s="398">
        <v>88.442603550295885</v>
      </c>
      <c r="N147" s="398">
        <v>207</v>
      </c>
      <c r="O147" s="398">
        <v>328.4</v>
      </c>
      <c r="P147" s="390">
        <v>100</v>
      </c>
      <c r="Q147" s="399">
        <v>2.6549999999999998</v>
      </c>
      <c r="R147" s="403">
        <v>236.4</v>
      </c>
      <c r="S147" s="398">
        <v>18.800000000000008</v>
      </c>
      <c r="T147" s="398">
        <v>12.29999999999999</v>
      </c>
      <c r="U147" s="398">
        <v>434</v>
      </c>
      <c r="V147" s="400">
        <v>3.86</v>
      </c>
      <c r="W147" s="398">
        <v>105.65</v>
      </c>
      <c r="X147" s="398">
        <v>25.450000000000006</v>
      </c>
      <c r="Y147" s="398">
        <v>4.5900000000000016</v>
      </c>
      <c r="Z147" s="383">
        <v>8</v>
      </c>
      <c r="AA147" s="394">
        <v>100</v>
      </c>
    </row>
    <row r="148" spans="1:27" ht="16.5" customHeight="1">
      <c r="A148" s="383" t="b">
        <v>1</v>
      </c>
      <c r="B148" s="384" t="s">
        <v>166</v>
      </c>
      <c r="C148" s="383">
        <v>100100003</v>
      </c>
      <c r="D148" s="383">
        <v>46</v>
      </c>
      <c r="E148" s="395">
        <v>61777</v>
      </c>
      <c r="F148" s="385">
        <v>16744.551210265719</v>
      </c>
      <c r="G148" s="386">
        <v>2000</v>
      </c>
      <c r="H148" s="387">
        <v>3</v>
      </c>
      <c r="I148" s="387">
        <v>10</v>
      </c>
      <c r="J148" s="387">
        <v>30</v>
      </c>
      <c r="K148" s="396">
        <v>462</v>
      </c>
      <c r="L148" s="397">
        <v>3344.8000000000015</v>
      </c>
      <c r="M148" s="398">
        <v>89.212351543943043</v>
      </c>
      <c r="N148" s="398">
        <v>208.8</v>
      </c>
      <c r="O148" s="398">
        <v>330.9</v>
      </c>
      <c r="P148" s="390">
        <v>100</v>
      </c>
      <c r="Q148" s="399">
        <v>2.6579999999999999</v>
      </c>
      <c r="R148" s="403">
        <v>236.80000000000004</v>
      </c>
      <c r="S148" s="398">
        <v>19.16800000000001</v>
      </c>
      <c r="T148" s="398">
        <v>12.559999999999988</v>
      </c>
      <c r="U148" s="398">
        <v>442</v>
      </c>
      <c r="V148" s="400">
        <v>3.86</v>
      </c>
      <c r="W148" s="398">
        <v>105.76000000000002</v>
      </c>
      <c r="X148" s="398">
        <v>25.900000000000006</v>
      </c>
      <c r="Y148" s="398">
        <v>4.6800000000000015</v>
      </c>
      <c r="Z148" s="383">
        <v>8</v>
      </c>
      <c r="AA148" s="394">
        <v>100</v>
      </c>
    </row>
    <row r="149" spans="1:27" ht="16.5" customHeight="1">
      <c r="A149" s="383" t="b">
        <v>1</v>
      </c>
      <c r="B149" s="384" t="s">
        <v>167</v>
      </c>
      <c r="C149" s="383">
        <v>100100003</v>
      </c>
      <c r="D149" s="383">
        <v>47</v>
      </c>
      <c r="E149" s="395">
        <v>64291</v>
      </c>
      <c r="F149" s="385">
        <v>16924.803241251866</v>
      </c>
      <c r="G149" s="386">
        <v>2000</v>
      </c>
      <c r="H149" s="387">
        <v>3</v>
      </c>
      <c r="I149" s="387">
        <v>10</v>
      </c>
      <c r="J149" s="387">
        <v>30</v>
      </c>
      <c r="K149" s="396">
        <v>471</v>
      </c>
      <c r="L149" s="397">
        <v>3470.8000000000015</v>
      </c>
      <c r="M149" s="398">
        <v>89.987604290822475</v>
      </c>
      <c r="N149" s="398">
        <v>210.6</v>
      </c>
      <c r="O149" s="398">
        <v>333.3</v>
      </c>
      <c r="P149" s="390">
        <v>100</v>
      </c>
      <c r="Q149" s="399">
        <v>2.661</v>
      </c>
      <c r="R149" s="403">
        <v>237.20000000000002</v>
      </c>
      <c r="S149" s="398">
        <v>19.536000000000005</v>
      </c>
      <c r="T149" s="398">
        <v>12.819999999999991</v>
      </c>
      <c r="U149" s="398">
        <v>450</v>
      </c>
      <c r="V149" s="400">
        <v>3.86</v>
      </c>
      <c r="W149" s="398">
        <v>105.87</v>
      </c>
      <c r="X149" s="398">
        <v>26.350000000000009</v>
      </c>
      <c r="Y149" s="398">
        <v>4.7700000000000014</v>
      </c>
      <c r="Z149" s="383">
        <v>8</v>
      </c>
      <c r="AA149" s="394">
        <v>100</v>
      </c>
    </row>
    <row r="150" spans="1:27" ht="16.5" customHeight="1">
      <c r="A150" s="383" t="b">
        <v>1</v>
      </c>
      <c r="B150" s="384" t="s">
        <v>168</v>
      </c>
      <c r="C150" s="383">
        <v>100100003</v>
      </c>
      <c r="D150" s="383">
        <v>48</v>
      </c>
      <c r="E150" s="395">
        <v>66854</v>
      </c>
      <c r="F150" s="385">
        <v>17105.84073870509</v>
      </c>
      <c r="G150" s="386">
        <v>2000</v>
      </c>
      <c r="H150" s="387">
        <v>3</v>
      </c>
      <c r="I150" s="387">
        <v>10</v>
      </c>
      <c r="J150" s="387">
        <v>30</v>
      </c>
      <c r="K150" s="396">
        <v>480</v>
      </c>
      <c r="L150" s="397">
        <v>3599.2000000000016</v>
      </c>
      <c r="M150" s="398">
        <v>90.768421052631624</v>
      </c>
      <c r="N150" s="398">
        <v>212.5</v>
      </c>
      <c r="O150" s="398">
        <v>335.8</v>
      </c>
      <c r="P150" s="390">
        <v>100</v>
      </c>
      <c r="Q150" s="399">
        <v>2.6640000000000001</v>
      </c>
      <c r="R150" s="403">
        <v>237.60000000000002</v>
      </c>
      <c r="S150" s="398">
        <v>19.904000000000011</v>
      </c>
      <c r="T150" s="398">
        <v>13.079999999999989</v>
      </c>
      <c r="U150" s="398">
        <v>459</v>
      </c>
      <c r="V150" s="400">
        <v>3.87</v>
      </c>
      <c r="W150" s="398">
        <v>105.97999999999999</v>
      </c>
      <c r="X150" s="398">
        <v>26.800000000000008</v>
      </c>
      <c r="Y150" s="398">
        <v>4.8600000000000012</v>
      </c>
      <c r="Z150" s="383">
        <v>8</v>
      </c>
      <c r="AA150" s="394">
        <v>100</v>
      </c>
    </row>
    <row r="151" spans="1:27" ht="16.5" customHeight="1">
      <c r="A151" s="383" t="b">
        <v>1</v>
      </c>
      <c r="B151" s="384" t="s">
        <v>169</v>
      </c>
      <c r="C151" s="383">
        <v>100100003</v>
      </c>
      <c r="D151" s="383">
        <v>49</v>
      </c>
      <c r="E151" s="395">
        <v>69470</v>
      </c>
      <c r="F151" s="385">
        <v>17287.650302448536</v>
      </c>
      <c r="G151" s="386">
        <v>2000</v>
      </c>
      <c r="H151" s="387">
        <v>3</v>
      </c>
      <c r="I151" s="387">
        <v>10</v>
      </c>
      <c r="J151" s="387">
        <v>30</v>
      </c>
      <c r="K151" s="396">
        <v>489</v>
      </c>
      <c r="L151" s="397">
        <v>3730.0000000000018</v>
      </c>
      <c r="M151" s="398">
        <v>91.554861944777969</v>
      </c>
      <c r="N151" s="398">
        <v>214.3</v>
      </c>
      <c r="O151" s="398">
        <v>338.3</v>
      </c>
      <c r="P151" s="390">
        <v>100</v>
      </c>
      <c r="Q151" s="399">
        <v>2.6670000000000003</v>
      </c>
      <c r="R151" s="403">
        <v>238</v>
      </c>
      <c r="S151" s="398">
        <v>20.272000000000009</v>
      </c>
      <c r="T151" s="398">
        <v>13.339999999999989</v>
      </c>
      <c r="U151" s="398">
        <v>467</v>
      </c>
      <c r="V151" s="400">
        <v>3.87</v>
      </c>
      <c r="W151" s="398">
        <v>106.09</v>
      </c>
      <c r="X151" s="398">
        <v>27.250000000000007</v>
      </c>
      <c r="Y151" s="398">
        <v>4.9500000000000011</v>
      </c>
      <c r="Z151" s="383">
        <v>8</v>
      </c>
      <c r="AA151" s="394">
        <v>100</v>
      </c>
    </row>
    <row r="152" spans="1:27" ht="16.5" customHeight="1">
      <c r="A152" s="383" t="b">
        <v>1</v>
      </c>
      <c r="B152" s="384" t="s">
        <v>170</v>
      </c>
      <c r="C152" s="383">
        <v>100100003</v>
      </c>
      <c r="D152" s="383">
        <v>50</v>
      </c>
      <c r="E152" s="395">
        <v>81153</v>
      </c>
      <c r="F152" s="385">
        <v>17470.219035975933</v>
      </c>
      <c r="G152" s="386">
        <v>2000</v>
      </c>
      <c r="H152" s="387">
        <v>3</v>
      </c>
      <c r="I152" s="387">
        <v>10</v>
      </c>
      <c r="J152" s="387">
        <v>30</v>
      </c>
      <c r="K152" s="396">
        <v>561</v>
      </c>
      <c r="L152" s="397">
        <v>3863.2000000000021</v>
      </c>
      <c r="M152" s="398">
        <v>92.346987951807279</v>
      </c>
      <c r="N152" s="398">
        <v>228.4</v>
      </c>
      <c r="O152" s="398">
        <v>362.2</v>
      </c>
      <c r="P152" s="390">
        <v>100</v>
      </c>
      <c r="Q152" s="399">
        <v>2.67</v>
      </c>
      <c r="R152" s="403">
        <v>238.40000000000003</v>
      </c>
      <c r="S152" s="398">
        <v>20.640000000000008</v>
      </c>
      <c r="T152" s="398">
        <v>13.599999999999987</v>
      </c>
      <c r="U152" s="398">
        <v>476</v>
      </c>
      <c r="V152" s="400">
        <v>4.17</v>
      </c>
      <c r="W152" s="398">
        <v>106.2</v>
      </c>
      <c r="X152" s="398">
        <v>27.700000000000006</v>
      </c>
      <c r="Y152" s="398">
        <v>5.0400000000000009</v>
      </c>
      <c r="Z152" s="383">
        <v>8</v>
      </c>
      <c r="AA152" s="394">
        <v>100</v>
      </c>
    </row>
    <row r="153" spans="1:27" ht="16.5" customHeight="1">
      <c r="A153" s="383" t="b">
        <v>1</v>
      </c>
      <c r="B153" s="384" t="s">
        <v>171</v>
      </c>
      <c r="C153" s="383">
        <v>100100004</v>
      </c>
      <c r="D153" s="383">
        <v>1</v>
      </c>
      <c r="E153" s="395">
        <v>1711</v>
      </c>
      <c r="F153" s="385">
        <v>10000</v>
      </c>
      <c r="G153" s="401">
        <v>2500</v>
      </c>
      <c r="H153" s="387">
        <v>3</v>
      </c>
      <c r="I153" s="387">
        <v>10</v>
      </c>
      <c r="J153" s="387">
        <v>30</v>
      </c>
      <c r="K153" s="396">
        <v>60</v>
      </c>
      <c r="L153" s="397">
        <v>103.072</v>
      </c>
      <c r="M153" s="398">
        <v>35.37913043478261</v>
      </c>
      <c r="N153" s="398">
        <v>33.5</v>
      </c>
      <c r="O153" s="398">
        <v>33.5</v>
      </c>
      <c r="P153" s="390">
        <v>100</v>
      </c>
      <c r="Q153" s="399">
        <v>4.08</v>
      </c>
      <c r="R153" s="402">
        <v>213.2</v>
      </c>
      <c r="S153" s="398">
        <v>1.3680000000000001</v>
      </c>
      <c r="T153" s="398">
        <v>2.6</v>
      </c>
      <c r="U153" s="398">
        <v>403</v>
      </c>
      <c r="V153" s="400">
        <v>1.31</v>
      </c>
      <c r="W153" s="398">
        <v>102.25</v>
      </c>
      <c r="X153" s="398">
        <v>2.98</v>
      </c>
      <c r="Y153" s="398">
        <v>0.58199999999999996</v>
      </c>
      <c r="Z153" s="383">
        <v>8</v>
      </c>
      <c r="AA153" s="394">
        <v>100</v>
      </c>
    </row>
    <row r="154" spans="1:27" ht="16.5" customHeight="1">
      <c r="A154" s="383" t="b">
        <v>1</v>
      </c>
      <c r="B154" s="384" t="s">
        <v>172</v>
      </c>
      <c r="C154" s="383">
        <v>100100004</v>
      </c>
      <c r="D154" s="383">
        <v>2</v>
      </c>
      <c r="E154" s="395">
        <v>1835</v>
      </c>
      <c r="F154" s="385">
        <v>10070</v>
      </c>
      <c r="G154" s="401">
        <v>2500</v>
      </c>
      <c r="H154" s="387">
        <v>6</v>
      </c>
      <c r="I154" s="387">
        <v>10</v>
      </c>
      <c r="J154" s="387">
        <v>30</v>
      </c>
      <c r="K154" s="396">
        <v>62</v>
      </c>
      <c r="L154" s="397">
        <v>103.468</v>
      </c>
      <c r="M154" s="398">
        <v>36.103606557377056</v>
      </c>
      <c r="N154" s="398">
        <v>34.700000000000003</v>
      </c>
      <c r="O154" s="398">
        <v>35.299999999999997</v>
      </c>
      <c r="P154" s="390">
        <v>100</v>
      </c>
      <c r="Q154" s="399">
        <v>4.085</v>
      </c>
      <c r="R154" s="402">
        <v>213.6</v>
      </c>
      <c r="S154" s="398">
        <v>1.4560000000000002</v>
      </c>
      <c r="T154" s="398">
        <v>2.8000000000000003</v>
      </c>
      <c r="U154" s="398">
        <v>428</v>
      </c>
      <c r="V154" s="400">
        <v>1.31</v>
      </c>
      <c r="W154" s="398">
        <v>102.4</v>
      </c>
      <c r="X154" s="398">
        <v>3.01</v>
      </c>
      <c r="Y154" s="398">
        <v>0.624</v>
      </c>
      <c r="Z154" s="383">
        <v>8</v>
      </c>
      <c r="AA154" s="394">
        <v>100</v>
      </c>
    </row>
    <row r="155" spans="1:27" ht="16.5" customHeight="1">
      <c r="A155" s="383" t="b">
        <v>1</v>
      </c>
      <c r="B155" s="384" t="s">
        <v>173</v>
      </c>
      <c r="C155" s="383">
        <v>100100004</v>
      </c>
      <c r="D155" s="383">
        <v>3</v>
      </c>
      <c r="E155" s="395">
        <v>1967</v>
      </c>
      <c r="F155" s="385">
        <v>10160.817769699584</v>
      </c>
      <c r="G155" s="401">
        <v>2500</v>
      </c>
      <c r="H155" s="387">
        <v>3</v>
      </c>
      <c r="I155" s="387">
        <v>10</v>
      </c>
      <c r="J155" s="387">
        <v>30</v>
      </c>
      <c r="K155" s="396">
        <v>64</v>
      </c>
      <c r="L155" s="397">
        <v>103.88800000000001</v>
      </c>
      <c r="M155" s="398">
        <v>36.510659340659345</v>
      </c>
      <c r="N155" s="398">
        <v>35.9</v>
      </c>
      <c r="O155" s="398">
        <v>36.6</v>
      </c>
      <c r="P155" s="390">
        <v>100</v>
      </c>
      <c r="Q155" s="399">
        <v>4.09</v>
      </c>
      <c r="R155" s="402">
        <v>214.00000000000003</v>
      </c>
      <c r="S155" s="398">
        <v>1.5440000000000003</v>
      </c>
      <c r="T155" s="398">
        <v>3</v>
      </c>
      <c r="U155" s="398">
        <v>453</v>
      </c>
      <c r="V155" s="400">
        <v>1.31</v>
      </c>
      <c r="W155" s="398">
        <v>102.55</v>
      </c>
      <c r="X155" s="398">
        <v>3.04</v>
      </c>
      <c r="Y155" s="398">
        <v>0.66600000000000015</v>
      </c>
      <c r="Z155" s="383">
        <v>8</v>
      </c>
      <c r="AA155" s="394">
        <v>100</v>
      </c>
    </row>
    <row r="156" spans="1:27" ht="16.5" customHeight="1">
      <c r="A156" s="383" t="b">
        <v>1</v>
      </c>
      <c r="B156" s="384" t="s">
        <v>174</v>
      </c>
      <c r="C156" s="383">
        <v>100100004</v>
      </c>
      <c r="D156" s="383">
        <v>4</v>
      </c>
      <c r="E156" s="395">
        <v>2107</v>
      </c>
      <c r="F156" s="385">
        <v>10261.603497319258</v>
      </c>
      <c r="G156" s="401">
        <v>2500</v>
      </c>
      <c r="H156" s="387">
        <v>3</v>
      </c>
      <c r="I156" s="387">
        <v>10</v>
      </c>
      <c r="J156" s="387">
        <v>30</v>
      </c>
      <c r="K156" s="396">
        <v>66</v>
      </c>
      <c r="L156" s="397">
        <v>104.33200000000001</v>
      </c>
      <c r="M156" s="398">
        <v>36.922209944751373</v>
      </c>
      <c r="N156" s="398">
        <v>37.1</v>
      </c>
      <c r="O156" s="398">
        <v>37.799999999999997</v>
      </c>
      <c r="P156" s="390">
        <v>100</v>
      </c>
      <c r="Q156" s="399">
        <v>4.0949999999999998</v>
      </c>
      <c r="R156" s="402">
        <v>214.4</v>
      </c>
      <c r="S156" s="398">
        <v>1.6320000000000006</v>
      </c>
      <c r="T156" s="398">
        <v>3.2</v>
      </c>
      <c r="U156" s="398">
        <v>478</v>
      </c>
      <c r="V156" s="400">
        <v>1.31</v>
      </c>
      <c r="W156" s="398">
        <v>102.7</v>
      </c>
      <c r="X156" s="398">
        <v>3.0700000000000003</v>
      </c>
      <c r="Y156" s="398">
        <v>0.70799999999999996</v>
      </c>
      <c r="Z156" s="383">
        <v>8</v>
      </c>
      <c r="AA156" s="394">
        <v>100</v>
      </c>
    </row>
    <row r="157" spans="1:27" ht="16.5" customHeight="1">
      <c r="A157" s="383" t="b">
        <v>1</v>
      </c>
      <c r="B157" s="384" t="s">
        <v>175</v>
      </c>
      <c r="C157" s="383">
        <v>100100004</v>
      </c>
      <c r="D157" s="383">
        <v>5</v>
      </c>
      <c r="E157" s="395">
        <v>2255</v>
      </c>
      <c r="F157" s="385">
        <v>10369.46221501641</v>
      </c>
      <c r="G157" s="401">
        <v>2500</v>
      </c>
      <c r="H157" s="387">
        <v>3</v>
      </c>
      <c r="I157" s="387">
        <v>10</v>
      </c>
      <c r="J157" s="387">
        <v>30</v>
      </c>
      <c r="K157" s="396">
        <v>68</v>
      </c>
      <c r="L157" s="397">
        <v>104.8</v>
      </c>
      <c r="M157" s="398">
        <v>37.338333333333338</v>
      </c>
      <c r="N157" s="398">
        <v>45.6</v>
      </c>
      <c r="O157" s="398">
        <v>46.4</v>
      </c>
      <c r="P157" s="390">
        <v>100</v>
      </c>
      <c r="Q157" s="399">
        <v>4.0999999999999996</v>
      </c>
      <c r="R157" s="402">
        <v>214.8</v>
      </c>
      <c r="S157" s="398">
        <v>1.7200000000000004</v>
      </c>
      <c r="T157" s="398">
        <v>3.4000000000000004</v>
      </c>
      <c r="U157" s="398">
        <v>504</v>
      </c>
      <c r="V157" s="400">
        <v>1.64</v>
      </c>
      <c r="W157" s="398">
        <v>102.85</v>
      </c>
      <c r="X157" s="398">
        <v>3.1</v>
      </c>
      <c r="Y157" s="398">
        <v>0.75</v>
      </c>
      <c r="Z157" s="383">
        <v>8</v>
      </c>
      <c r="AA157" s="394">
        <v>100</v>
      </c>
    </row>
    <row r="158" spans="1:27" ht="16.5" customHeight="1">
      <c r="A158" s="383" t="b">
        <v>1</v>
      </c>
      <c r="B158" s="384" t="s">
        <v>176</v>
      </c>
      <c r="C158" s="383">
        <v>100100004</v>
      </c>
      <c r="D158" s="383">
        <v>6</v>
      </c>
      <c r="E158" s="395">
        <v>2411</v>
      </c>
      <c r="F158" s="385">
        <v>10482.905381511426</v>
      </c>
      <c r="G158" s="401">
        <v>2450</v>
      </c>
      <c r="H158" s="387">
        <v>3</v>
      </c>
      <c r="I158" s="387">
        <v>10</v>
      </c>
      <c r="J158" s="387">
        <v>30</v>
      </c>
      <c r="K158" s="396">
        <v>70</v>
      </c>
      <c r="L158" s="397">
        <v>105.292</v>
      </c>
      <c r="M158" s="398">
        <v>37.759106145251387</v>
      </c>
      <c r="N158" s="398">
        <v>46.8</v>
      </c>
      <c r="O158" s="398">
        <v>47.7</v>
      </c>
      <c r="P158" s="390">
        <v>100</v>
      </c>
      <c r="Q158" s="399">
        <v>4.1050000000000004</v>
      </c>
      <c r="R158" s="402">
        <v>215.2</v>
      </c>
      <c r="S158" s="398">
        <v>1.8080000000000005</v>
      </c>
      <c r="T158" s="398">
        <v>3.5999999999999996</v>
      </c>
      <c r="U158" s="398">
        <v>529</v>
      </c>
      <c r="V158" s="400">
        <v>1.64</v>
      </c>
      <c r="W158" s="398">
        <v>103</v>
      </c>
      <c r="X158" s="398">
        <v>3.13</v>
      </c>
      <c r="Y158" s="398">
        <v>0.79200000000000004</v>
      </c>
      <c r="Z158" s="383">
        <v>8</v>
      </c>
      <c r="AA158" s="394">
        <v>100</v>
      </c>
    </row>
    <row r="159" spans="1:27" ht="16.5" customHeight="1">
      <c r="A159" s="383" t="b">
        <v>1</v>
      </c>
      <c r="B159" s="384" t="s">
        <v>177</v>
      </c>
      <c r="C159" s="383">
        <v>100100004</v>
      </c>
      <c r="D159" s="383">
        <v>7</v>
      </c>
      <c r="E159" s="395">
        <v>2575</v>
      </c>
      <c r="F159" s="385">
        <v>10601.007014064207</v>
      </c>
      <c r="G159" s="401">
        <v>2450</v>
      </c>
      <c r="H159" s="387">
        <v>3</v>
      </c>
      <c r="I159" s="387">
        <v>10</v>
      </c>
      <c r="J159" s="387">
        <v>30</v>
      </c>
      <c r="K159" s="396">
        <v>72</v>
      </c>
      <c r="L159" s="397">
        <v>105.80800000000001</v>
      </c>
      <c r="M159" s="398">
        <v>38.184606741573035</v>
      </c>
      <c r="N159" s="398">
        <v>48</v>
      </c>
      <c r="O159" s="398">
        <v>48.9</v>
      </c>
      <c r="P159" s="390">
        <v>100</v>
      </c>
      <c r="Q159" s="399">
        <v>4.1100000000000003</v>
      </c>
      <c r="R159" s="402">
        <v>215.60000000000002</v>
      </c>
      <c r="S159" s="398">
        <v>1.8960000000000004</v>
      </c>
      <c r="T159" s="398">
        <v>3.8</v>
      </c>
      <c r="U159" s="398">
        <v>554</v>
      </c>
      <c r="V159" s="400">
        <v>1.64</v>
      </c>
      <c r="W159" s="398">
        <v>103.15</v>
      </c>
      <c r="X159" s="398">
        <v>3.16</v>
      </c>
      <c r="Y159" s="398">
        <v>0.83400000000000019</v>
      </c>
      <c r="Z159" s="383">
        <v>8</v>
      </c>
      <c r="AA159" s="394">
        <v>100</v>
      </c>
    </row>
    <row r="160" spans="1:27" ht="16.5" customHeight="1">
      <c r="A160" s="383" t="b">
        <v>1</v>
      </c>
      <c r="B160" s="384" t="s">
        <v>178</v>
      </c>
      <c r="C160" s="383">
        <v>100100004</v>
      </c>
      <c r="D160" s="383">
        <v>8</v>
      </c>
      <c r="E160" s="395">
        <v>2746</v>
      </c>
      <c r="F160" s="385">
        <v>10723.12884918133</v>
      </c>
      <c r="G160" s="401">
        <v>2450</v>
      </c>
      <c r="H160" s="387">
        <v>3</v>
      </c>
      <c r="I160" s="387">
        <v>10</v>
      </c>
      <c r="J160" s="387">
        <v>30</v>
      </c>
      <c r="K160" s="396">
        <v>74</v>
      </c>
      <c r="L160" s="397">
        <v>106.348</v>
      </c>
      <c r="M160" s="398">
        <v>38.614915254237289</v>
      </c>
      <c r="N160" s="398">
        <v>49.2</v>
      </c>
      <c r="O160" s="398">
        <v>50.2</v>
      </c>
      <c r="P160" s="390">
        <v>100</v>
      </c>
      <c r="Q160" s="399">
        <v>4.1150000000000002</v>
      </c>
      <c r="R160" s="402">
        <v>216</v>
      </c>
      <c r="S160" s="398">
        <v>1.9840000000000004</v>
      </c>
      <c r="T160" s="398">
        <v>4</v>
      </c>
      <c r="U160" s="398">
        <v>579</v>
      </c>
      <c r="V160" s="400">
        <v>1.64</v>
      </c>
      <c r="W160" s="398">
        <v>103.3</v>
      </c>
      <c r="X160" s="398">
        <v>3.1900000000000004</v>
      </c>
      <c r="Y160" s="398">
        <v>0.876</v>
      </c>
      <c r="Z160" s="383">
        <v>8</v>
      </c>
      <c r="AA160" s="394">
        <v>100</v>
      </c>
    </row>
    <row r="161" spans="1:27" ht="16.5" customHeight="1">
      <c r="A161" s="383" t="b">
        <v>1</v>
      </c>
      <c r="B161" s="384" t="s">
        <v>179</v>
      </c>
      <c r="C161" s="383">
        <v>100100004</v>
      </c>
      <c r="D161" s="383">
        <v>9</v>
      </c>
      <c r="E161" s="395">
        <v>2926</v>
      </c>
      <c r="F161" s="385">
        <v>10848.801277245822</v>
      </c>
      <c r="G161" s="401">
        <v>2450</v>
      </c>
      <c r="H161" s="387">
        <v>3</v>
      </c>
      <c r="I161" s="387">
        <v>10</v>
      </c>
      <c r="J161" s="387">
        <v>30</v>
      </c>
      <c r="K161" s="396">
        <v>76</v>
      </c>
      <c r="L161" s="397">
        <v>106.91200000000001</v>
      </c>
      <c r="M161" s="398">
        <v>39.050113636363633</v>
      </c>
      <c r="N161" s="398">
        <v>50.4</v>
      </c>
      <c r="O161" s="398">
        <v>51.5</v>
      </c>
      <c r="P161" s="390">
        <v>100</v>
      </c>
      <c r="Q161" s="399">
        <v>4.12</v>
      </c>
      <c r="R161" s="402">
        <v>216.4</v>
      </c>
      <c r="S161" s="398">
        <v>2.0720000000000005</v>
      </c>
      <c r="T161" s="398">
        <v>4.2</v>
      </c>
      <c r="U161" s="398">
        <v>604</v>
      </c>
      <c r="V161" s="400">
        <v>1.64</v>
      </c>
      <c r="W161" s="398">
        <v>103.45</v>
      </c>
      <c r="X161" s="398">
        <v>3.22</v>
      </c>
      <c r="Y161" s="398">
        <v>0.91799999999999993</v>
      </c>
      <c r="Z161" s="383">
        <v>8</v>
      </c>
      <c r="AA161" s="394">
        <v>100</v>
      </c>
    </row>
    <row r="162" spans="1:27" ht="16.5" customHeight="1">
      <c r="A162" s="383" t="b">
        <v>1</v>
      </c>
      <c r="B162" s="384" t="s">
        <v>180</v>
      </c>
      <c r="C162" s="383">
        <v>100100004</v>
      </c>
      <c r="D162" s="383">
        <v>10</v>
      </c>
      <c r="E162" s="395">
        <v>3893</v>
      </c>
      <c r="F162" s="385">
        <v>10977.662711566676</v>
      </c>
      <c r="G162" s="401">
        <v>2450</v>
      </c>
      <c r="H162" s="387">
        <v>3</v>
      </c>
      <c r="I162" s="387">
        <v>10</v>
      </c>
      <c r="J162" s="387">
        <v>30</v>
      </c>
      <c r="K162" s="396">
        <v>97</v>
      </c>
      <c r="L162" s="397">
        <v>107.5</v>
      </c>
      <c r="M162" s="398">
        <v>39.490285714285712</v>
      </c>
      <c r="N162" s="398">
        <v>59.1</v>
      </c>
      <c r="O162" s="398">
        <v>60.4</v>
      </c>
      <c r="P162" s="390">
        <v>100</v>
      </c>
      <c r="Q162" s="399">
        <v>4.125</v>
      </c>
      <c r="R162" s="402">
        <v>216.8</v>
      </c>
      <c r="S162" s="398">
        <v>2.1600000000000006</v>
      </c>
      <c r="T162" s="398">
        <v>4.4000000000000004</v>
      </c>
      <c r="U162" s="398">
        <v>630</v>
      </c>
      <c r="V162" s="400">
        <v>1.97</v>
      </c>
      <c r="W162" s="398">
        <v>103.6</v>
      </c>
      <c r="X162" s="398">
        <v>3.25</v>
      </c>
      <c r="Y162" s="398">
        <v>0.96</v>
      </c>
      <c r="Z162" s="383">
        <v>8</v>
      </c>
      <c r="AA162" s="394">
        <v>100</v>
      </c>
    </row>
    <row r="163" spans="1:27" ht="16.5" customHeight="1">
      <c r="A163" s="383" t="b">
        <v>1</v>
      </c>
      <c r="B163" s="384" t="s">
        <v>181</v>
      </c>
      <c r="C163" s="383">
        <v>100100004</v>
      </c>
      <c r="D163" s="383">
        <v>11</v>
      </c>
      <c r="E163" s="395">
        <v>4137</v>
      </c>
      <c r="F163" s="385">
        <v>11109.425234722779</v>
      </c>
      <c r="G163" s="401">
        <v>2400</v>
      </c>
      <c r="H163" s="387">
        <v>3</v>
      </c>
      <c r="I163" s="387">
        <v>10</v>
      </c>
      <c r="J163" s="387">
        <v>30</v>
      </c>
      <c r="K163" s="396">
        <v>100</v>
      </c>
      <c r="L163" s="397">
        <v>108.11200000000001</v>
      </c>
      <c r="M163" s="398">
        <v>39.935517241379301</v>
      </c>
      <c r="N163" s="398">
        <v>60.4</v>
      </c>
      <c r="O163" s="398">
        <v>61.7</v>
      </c>
      <c r="P163" s="390">
        <v>100</v>
      </c>
      <c r="Q163" s="399">
        <v>4.13</v>
      </c>
      <c r="R163" s="402">
        <v>217.20000000000002</v>
      </c>
      <c r="S163" s="398">
        <v>2.2480000000000007</v>
      </c>
      <c r="T163" s="398">
        <v>4.6000000000000005</v>
      </c>
      <c r="U163" s="398">
        <v>655</v>
      </c>
      <c r="V163" s="400">
        <v>1.97</v>
      </c>
      <c r="W163" s="398">
        <v>103.75</v>
      </c>
      <c r="X163" s="398">
        <v>3.2800000000000002</v>
      </c>
      <c r="Y163" s="398">
        <v>1.0020000000000002</v>
      </c>
      <c r="Z163" s="383">
        <v>8</v>
      </c>
      <c r="AA163" s="394">
        <v>100</v>
      </c>
    </row>
    <row r="164" spans="1:27" ht="16.5" customHeight="1">
      <c r="A164" s="383" t="b">
        <v>1</v>
      </c>
      <c r="B164" s="384" t="s">
        <v>182</v>
      </c>
      <c r="C164" s="383">
        <v>100100004</v>
      </c>
      <c r="D164" s="383">
        <v>12</v>
      </c>
      <c r="E164" s="395">
        <v>4392</v>
      </c>
      <c r="F164" s="385">
        <v>11243.853584975677</v>
      </c>
      <c r="G164" s="401">
        <v>2400</v>
      </c>
      <c r="H164" s="387">
        <v>3</v>
      </c>
      <c r="I164" s="387">
        <v>10</v>
      </c>
      <c r="J164" s="387">
        <v>30</v>
      </c>
      <c r="K164" s="396">
        <v>102</v>
      </c>
      <c r="L164" s="397">
        <v>108.748</v>
      </c>
      <c r="M164" s="398">
        <v>40.385895953757228</v>
      </c>
      <c r="N164" s="398">
        <v>61.6</v>
      </c>
      <c r="O164" s="398">
        <v>63</v>
      </c>
      <c r="P164" s="390">
        <v>100</v>
      </c>
      <c r="Q164" s="399">
        <v>4.1349999999999998</v>
      </c>
      <c r="R164" s="402">
        <v>217.60000000000002</v>
      </c>
      <c r="S164" s="398">
        <v>2.3360000000000007</v>
      </c>
      <c r="T164" s="398">
        <v>4.8</v>
      </c>
      <c r="U164" s="398">
        <v>680</v>
      </c>
      <c r="V164" s="400">
        <v>1.97</v>
      </c>
      <c r="W164" s="398">
        <v>103.9</v>
      </c>
      <c r="X164" s="398">
        <v>3.3100000000000005</v>
      </c>
      <c r="Y164" s="398">
        <v>1.044</v>
      </c>
      <c r="Z164" s="383">
        <v>8</v>
      </c>
      <c r="AA164" s="394">
        <v>100</v>
      </c>
    </row>
    <row r="165" spans="1:27" ht="16.5" customHeight="1">
      <c r="A165" s="383" t="b">
        <v>1</v>
      </c>
      <c r="B165" s="384" t="s">
        <v>183</v>
      </c>
      <c r="C165" s="383">
        <v>100100004</v>
      </c>
      <c r="D165" s="383">
        <v>13</v>
      </c>
      <c r="E165" s="395">
        <v>4657</v>
      </c>
      <c r="F165" s="385">
        <v>11380.751536794469</v>
      </c>
      <c r="G165" s="401">
        <v>2400</v>
      </c>
      <c r="H165" s="387">
        <v>3</v>
      </c>
      <c r="I165" s="387">
        <v>10</v>
      </c>
      <c r="J165" s="387">
        <v>30</v>
      </c>
      <c r="K165" s="396">
        <v>105</v>
      </c>
      <c r="L165" s="397">
        <v>109.408</v>
      </c>
      <c r="M165" s="398">
        <v>40.841511627906975</v>
      </c>
      <c r="N165" s="398">
        <v>62.9</v>
      </c>
      <c r="O165" s="398">
        <v>64.3</v>
      </c>
      <c r="P165" s="390">
        <v>100</v>
      </c>
      <c r="Q165" s="399">
        <v>4.1399999999999997</v>
      </c>
      <c r="R165" s="402">
        <v>218</v>
      </c>
      <c r="S165" s="398">
        <v>2.4240000000000008</v>
      </c>
      <c r="T165" s="398">
        <v>5</v>
      </c>
      <c r="U165" s="398">
        <v>705</v>
      </c>
      <c r="V165" s="400">
        <v>1.97</v>
      </c>
      <c r="W165" s="398">
        <v>104.05</v>
      </c>
      <c r="X165" s="398">
        <v>3.3400000000000003</v>
      </c>
      <c r="Y165" s="398">
        <v>1.0860000000000001</v>
      </c>
      <c r="Z165" s="383">
        <v>8</v>
      </c>
      <c r="AA165" s="394">
        <v>100</v>
      </c>
    </row>
    <row r="166" spans="1:27" ht="16.5" customHeight="1">
      <c r="A166" s="383" t="b">
        <v>1</v>
      </c>
      <c r="B166" s="384" t="s">
        <v>184</v>
      </c>
      <c r="C166" s="383">
        <v>100100004</v>
      </c>
      <c r="D166" s="383">
        <v>14</v>
      </c>
      <c r="E166" s="395">
        <v>4932</v>
      </c>
      <c r="F166" s="385">
        <v>11519.952663624677</v>
      </c>
      <c r="G166" s="401">
        <v>2400</v>
      </c>
      <c r="H166" s="387">
        <v>3</v>
      </c>
      <c r="I166" s="387">
        <v>10</v>
      </c>
      <c r="J166" s="387">
        <v>30</v>
      </c>
      <c r="K166" s="396">
        <v>108</v>
      </c>
      <c r="L166" s="397">
        <v>110.09200000000001</v>
      </c>
      <c r="M166" s="398">
        <v>41.30245614035087</v>
      </c>
      <c r="N166" s="398">
        <v>64.099999999999994</v>
      </c>
      <c r="O166" s="398">
        <v>65.599999999999994</v>
      </c>
      <c r="P166" s="390">
        <v>100</v>
      </c>
      <c r="Q166" s="399">
        <v>4.1449999999999996</v>
      </c>
      <c r="R166" s="402">
        <v>218.4</v>
      </c>
      <c r="S166" s="398">
        <v>2.5120000000000009</v>
      </c>
      <c r="T166" s="398">
        <v>5.2</v>
      </c>
      <c r="U166" s="398">
        <v>730</v>
      </c>
      <c r="V166" s="400">
        <v>1.98</v>
      </c>
      <c r="W166" s="398">
        <v>104.2</v>
      </c>
      <c r="X166" s="398">
        <v>3.37</v>
      </c>
      <c r="Y166" s="398">
        <v>1.1280000000000003</v>
      </c>
      <c r="Z166" s="383">
        <v>8</v>
      </c>
      <c r="AA166" s="394">
        <v>100</v>
      </c>
    </row>
    <row r="167" spans="1:27" ht="16.5" customHeight="1">
      <c r="A167" s="383" t="b">
        <v>1</v>
      </c>
      <c r="B167" s="384" t="s">
        <v>185</v>
      </c>
      <c r="C167" s="383">
        <v>100100004</v>
      </c>
      <c r="D167" s="383">
        <v>15</v>
      </c>
      <c r="E167" s="395">
        <v>5216</v>
      </c>
      <c r="F167" s="385">
        <v>11661.313839010985</v>
      </c>
      <c r="G167" s="401">
        <v>2400</v>
      </c>
      <c r="H167" s="387">
        <v>3</v>
      </c>
      <c r="I167" s="387">
        <v>10</v>
      </c>
      <c r="J167" s="387">
        <v>30</v>
      </c>
      <c r="K167" s="396">
        <v>111</v>
      </c>
      <c r="L167" s="397">
        <v>110.80000000000001</v>
      </c>
      <c r="M167" s="398">
        <v>41.768823529411762</v>
      </c>
      <c r="N167" s="398">
        <v>73</v>
      </c>
      <c r="O167" s="398">
        <v>74.8</v>
      </c>
      <c r="P167" s="390">
        <v>100</v>
      </c>
      <c r="Q167" s="399">
        <v>4.1500000000000004</v>
      </c>
      <c r="R167" s="402">
        <v>218.8</v>
      </c>
      <c r="S167" s="398">
        <v>2.6000000000000005</v>
      </c>
      <c r="T167" s="398">
        <v>5.4</v>
      </c>
      <c r="U167" s="398">
        <v>756</v>
      </c>
      <c r="V167" s="400">
        <v>2.31</v>
      </c>
      <c r="W167" s="398">
        <v>104.35</v>
      </c>
      <c r="X167" s="398">
        <v>3.4000000000000004</v>
      </c>
      <c r="Y167" s="398">
        <v>1.1700000000000002</v>
      </c>
      <c r="Z167" s="383">
        <v>8</v>
      </c>
      <c r="AA167" s="394">
        <v>100</v>
      </c>
    </row>
    <row r="168" spans="1:27" ht="16.5" customHeight="1">
      <c r="A168" s="383" t="b">
        <v>1</v>
      </c>
      <c r="B168" s="384" t="s">
        <v>186</v>
      </c>
      <c r="C168" s="383">
        <v>100100004</v>
      </c>
      <c r="D168" s="383">
        <v>16</v>
      </c>
      <c r="E168" s="395">
        <v>5511</v>
      </c>
      <c r="F168" s="385">
        <v>11804.710523966853</v>
      </c>
      <c r="G168" s="401">
        <v>2350</v>
      </c>
      <c r="H168" s="387">
        <v>3</v>
      </c>
      <c r="I168" s="387">
        <v>10</v>
      </c>
      <c r="J168" s="387">
        <v>30</v>
      </c>
      <c r="K168" s="396">
        <v>113</v>
      </c>
      <c r="L168" s="397">
        <v>111.53200000000001</v>
      </c>
      <c r="M168" s="398">
        <v>42.240710059171597</v>
      </c>
      <c r="N168" s="398">
        <v>74.3</v>
      </c>
      <c r="O168" s="398">
        <v>76.2</v>
      </c>
      <c r="P168" s="390">
        <v>100</v>
      </c>
      <c r="Q168" s="399">
        <v>4.1550000000000002</v>
      </c>
      <c r="R168" s="402">
        <v>219.20000000000002</v>
      </c>
      <c r="S168" s="398">
        <v>2.6880000000000006</v>
      </c>
      <c r="T168" s="398">
        <v>5.6000000000000005</v>
      </c>
      <c r="U168" s="398">
        <v>781</v>
      </c>
      <c r="V168" s="400">
        <v>2.31</v>
      </c>
      <c r="W168" s="398">
        <v>104.5</v>
      </c>
      <c r="X168" s="398">
        <v>3.4300000000000006</v>
      </c>
      <c r="Y168" s="398">
        <v>1.2120000000000002</v>
      </c>
      <c r="Z168" s="383">
        <v>8</v>
      </c>
      <c r="AA168" s="394">
        <v>100</v>
      </c>
    </row>
    <row r="169" spans="1:27" ht="16.5" customHeight="1">
      <c r="A169" s="383" t="b">
        <v>1</v>
      </c>
      <c r="B169" s="384" t="s">
        <v>187</v>
      </c>
      <c r="C169" s="383">
        <v>100100004</v>
      </c>
      <c r="D169" s="383">
        <v>17</v>
      </c>
      <c r="E169" s="395">
        <v>5816</v>
      </c>
      <c r="F169" s="385">
        <v>11950.033261783317</v>
      </c>
      <c r="G169" s="401">
        <v>2350</v>
      </c>
      <c r="H169" s="387">
        <v>3</v>
      </c>
      <c r="I169" s="387">
        <v>10</v>
      </c>
      <c r="J169" s="387">
        <v>30</v>
      </c>
      <c r="K169" s="396">
        <v>116</v>
      </c>
      <c r="L169" s="397">
        <v>112.28800000000001</v>
      </c>
      <c r="M169" s="398">
        <v>42.718214285714289</v>
      </c>
      <c r="N169" s="398">
        <v>75.599999999999994</v>
      </c>
      <c r="O169" s="398">
        <v>77.5</v>
      </c>
      <c r="P169" s="390">
        <v>100</v>
      </c>
      <c r="Q169" s="399">
        <v>4.16</v>
      </c>
      <c r="R169" s="402">
        <v>219.60000000000002</v>
      </c>
      <c r="S169" s="398">
        <v>2.7760000000000016</v>
      </c>
      <c r="T169" s="398">
        <v>5.8</v>
      </c>
      <c r="U169" s="398">
        <v>806</v>
      </c>
      <c r="V169" s="400">
        <v>2.31</v>
      </c>
      <c r="W169" s="398">
        <v>104.65</v>
      </c>
      <c r="X169" s="398">
        <v>3.4600000000000004</v>
      </c>
      <c r="Y169" s="398">
        <v>1.254</v>
      </c>
      <c r="Z169" s="383">
        <v>8</v>
      </c>
      <c r="AA169" s="394">
        <v>100</v>
      </c>
    </row>
    <row r="170" spans="1:27" ht="16.5" customHeight="1">
      <c r="A170" s="383" t="b">
        <v>1</v>
      </c>
      <c r="B170" s="384" t="s">
        <v>188</v>
      </c>
      <c r="C170" s="383">
        <v>100100004</v>
      </c>
      <c r="D170" s="383">
        <v>18</v>
      </c>
      <c r="E170" s="395">
        <v>6130</v>
      </c>
      <c r="F170" s="385">
        <v>12097.185013920458</v>
      </c>
      <c r="G170" s="401">
        <v>2350</v>
      </c>
      <c r="H170" s="387">
        <v>3</v>
      </c>
      <c r="I170" s="387">
        <v>10</v>
      </c>
      <c r="J170" s="387">
        <v>30</v>
      </c>
      <c r="K170" s="396">
        <v>119</v>
      </c>
      <c r="L170" s="397">
        <v>113.06800000000001</v>
      </c>
      <c r="M170" s="398">
        <v>43.201437125748498</v>
      </c>
      <c r="N170" s="398">
        <v>76.900000000000006</v>
      </c>
      <c r="O170" s="398">
        <v>78.900000000000006</v>
      </c>
      <c r="P170" s="390">
        <v>100</v>
      </c>
      <c r="Q170" s="399">
        <v>4.165</v>
      </c>
      <c r="R170" s="402">
        <v>220</v>
      </c>
      <c r="S170" s="398">
        <v>2.8640000000000012</v>
      </c>
      <c r="T170" s="398">
        <v>6</v>
      </c>
      <c r="U170" s="398">
        <v>831</v>
      </c>
      <c r="V170" s="400">
        <v>2.31</v>
      </c>
      <c r="W170" s="398">
        <v>104.8</v>
      </c>
      <c r="X170" s="398">
        <v>3.49</v>
      </c>
      <c r="Y170" s="398">
        <v>1.296</v>
      </c>
      <c r="Z170" s="383">
        <v>8</v>
      </c>
      <c r="AA170" s="394">
        <v>100</v>
      </c>
    </row>
    <row r="171" spans="1:27" ht="16.5" customHeight="1">
      <c r="A171" s="383" t="b">
        <v>1</v>
      </c>
      <c r="B171" s="384" t="s">
        <v>189</v>
      </c>
      <c r="C171" s="383">
        <v>100100004</v>
      </c>
      <c r="D171" s="383">
        <v>19</v>
      </c>
      <c r="E171" s="395">
        <v>6454</v>
      </c>
      <c r="F171" s="385">
        <v>12246.079097037164</v>
      </c>
      <c r="G171" s="401">
        <v>2350</v>
      </c>
      <c r="H171" s="387">
        <v>3</v>
      </c>
      <c r="I171" s="387">
        <v>10</v>
      </c>
      <c r="J171" s="387">
        <v>30</v>
      </c>
      <c r="K171" s="396">
        <v>122</v>
      </c>
      <c r="L171" s="397">
        <v>113.87200000000001</v>
      </c>
      <c r="M171" s="398">
        <v>43.690481927710842</v>
      </c>
      <c r="N171" s="398">
        <v>78.2</v>
      </c>
      <c r="O171" s="398">
        <v>80.2</v>
      </c>
      <c r="P171" s="390">
        <v>100</v>
      </c>
      <c r="Q171" s="399">
        <v>4.17</v>
      </c>
      <c r="R171" s="402">
        <v>220.39999999999998</v>
      </c>
      <c r="S171" s="398">
        <v>2.9520000000000013</v>
      </c>
      <c r="T171" s="398">
        <v>6.2</v>
      </c>
      <c r="U171" s="398">
        <v>856</v>
      </c>
      <c r="V171" s="400">
        <v>2.31</v>
      </c>
      <c r="W171" s="398">
        <v>104.95</v>
      </c>
      <c r="X171" s="398">
        <v>3.5200000000000005</v>
      </c>
      <c r="Y171" s="398">
        <v>1.3380000000000003</v>
      </c>
      <c r="Z171" s="383">
        <v>8</v>
      </c>
      <c r="AA171" s="394">
        <v>100</v>
      </c>
    </row>
    <row r="172" spans="1:27" ht="16.5" customHeight="1">
      <c r="A172" s="383" t="b">
        <v>1</v>
      </c>
      <c r="B172" s="384" t="s">
        <v>190</v>
      </c>
      <c r="C172" s="383">
        <v>100100004</v>
      </c>
      <c r="D172" s="383">
        <v>20</v>
      </c>
      <c r="E172" s="395">
        <v>8148</v>
      </c>
      <c r="F172" s="385">
        <v>12396.637559331797</v>
      </c>
      <c r="G172" s="401">
        <v>2350</v>
      </c>
      <c r="H172" s="387">
        <v>3</v>
      </c>
      <c r="I172" s="387">
        <v>10</v>
      </c>
      <c r="J172" s="387">
        <v>30</v>
      </c>
      <c r="K172" s="396">
        <v>150</v>
      </c>
      <c r="L172" s="397">
        <v>114.70000000000002</v>
      </c>
      <c r="M172" s="398">
        <v>44.185454545454547</v>
      </c>
      <c r="N172" s="398">
        <v>87.4</v>
      </c>
      <c r="O172" s="398">
        <v>89.7</v>
      </c>
      <c r="P172" s="390">
        <v>100</v>
      </c>
      <c r="Q172" s="399">
        <v>4.1749999999999998</v>
      </c>
      <c r="R172" s="402">
        <v>220.8</v>
      </c>
      <c r="S172" s="398">
        <v>3.0400000000000014</v>
      </c>
      <c r="T172" s="398">
        <v>6.4</v>
      </c>
      <c r="U172" s="398">
        <v>882</v>
      </c>
      <c r="V172" s="400">
        <v>2.64</v>
      </c>
      <c r="W172" s="398">
        <v>105.1</v>
      </c>
      <c r="X172" s="398">
        <v>3.5500000000000007</v>
      </c>
      <c r="Y172" s="398">
        <v>1.3800000000000003</v>
      </c>
      <c r="Z172" s="383">
        <v>8</v>
      </c>
      <c r="AA172" s="394">
        <v>100</v>
      </c>
    </row>
    <row r="173" spans="1:27" ht="16.5" customHeight="1">
      <c r="A173" s="383" t="b">
        <v>1</v>
      </c>
      <c r="B173" s="384" t="s">
        <v>191</v>
      </c>
      <c r="C173" s="383">
        <v>100100004</v>
      </c>
      <c r="D173" s="383">
        <v>21</v>
      </c>
      <c r="E173" s="395">
        <v>10280</v>
      </c>
      <c r="F173" s="385">
        <v>12548.789884236512</v>
      </c>
      <c r="G173" s="401">
        <v>2300</v>
      </c>
      <c r="H173" s="387">
        <v>3</v>
      </c>
      <c r="I173" s="387">
        <v>10</v>
      </c>
      <c r="J173" s="387">
        <v>30</v>
      </c>
      <c r="K173" s="396">
        <v>173</v>
      </c>
      <c r="L173" s="397">
        <v>126.64500000000002</v>
      </c>
      <c r="M173" s="398">
        <v>80.890030581039753</v>
      </c>
      <c r="N173" s="398">
        <v>134</v>
      </c>
      <c r="O173" s="398">
        <v>156.6</v>
      </c>
      <c r="P173" s="390">
        <v>100</v>
      </c>
      <c r="Q173" s="399">
        <v>5.1825000000000001</v>
      </c>
      <c r="R173" s="402">
        <v>237.27999999999997</v>
      </c>
      <c r="S173" s="398">
        <v>3.1680000000000015</v>
      </c>
      <c r="T173" s="398">
        <v>6.6400000000000006</v>
      </c>
      <c r="U173" s="398">
        <v>1124</v>
      </c>
      <c r="V173" s="400">
        <v>2.9</v>
      </c>
      <c r="W173" s="398">
        <v>105.30999999999999</v>
      </c>
      <c r="X173" s="398">
        <v>3.9600000000000009</v>
      </c>
      <c r="Y173" s="398">
        <v>1.9120000000000004</v>
      </c>
      <c r="Z173" s="383">
        <v>8</v>
      </c>
      <c r="AA173" s="394">
        <v>100</v>
      </c>
    </row>
    <row r="174" spans="1:27" ht="16.5" customHeight="1">
      <c r="A174" s="383" t="b">
        <v>1</v>
      </c>
      <c r="B174" s="384" t="s">
        <v>192</v>
      </c>
      <c r="C174" s="383">
        <v>100100004</v>
      </c>
      <c r="D174" s="383">
        <v>22</v>
      </c>
      <c r="E174" s="395">
        <v>11085</v>
      </c>
      <c r="F174" s="385">
        <v>12702.47194226124</v>
      </c>
      <c r="G174" s="401">
        <v>2300</v>
      </c>
      <c r="H174" s="387">
        <v>3</v>
      </c>
      <c r="I174" s="387">
        <v>10</v>
      </c>
      <c r="J174" s="387">
        <v>30</v>
      </c>
      <c r="K174" s="396">
        <v>177</v>
      </c>
      <c r="L174" s="397">
        <v>128.88000000000002</v>
      </c>
      <c r="M174" s="398">
        <v>82.176790123456783</v>
      </c>
      <c r="N174" s="398">
        <v>135.80000000000001</v>
      </c>
      <c r="O174" s="398">
        <v>158.5</v>
      </c>
      <c r="P174" s="390">
        <v>100</v>
      </c>
      <c r="Q174" s="399">
        <v>5.19</v>
      </c>
      <c r="R174" s="402">
        <v>237.76</v>
      </c>
      <c r="S174" s="398">
        <v>3.2960000000000016</v>
      </c>
      <c r="T174" s="398">
        <v>6.8800000000000017</v>
      </c>
      <c r="U174" s="398">
        <v>1170</v>
      </c>
      <c r="V174" s="400">
        <v>2.9</v>
      </c>
      <c r="W174" s="398">
        <v>105.52000000000001</v>
      </c>
      <c r="X174" s="398">
        <v>4.0200000000000005</v>
      </c>
      <c r="Y174" s="398">
        <v>1.9840000000000004</v>
      </c>
      <c r="Z174" s="383">
        <v>8</v>
      </c>
      <c r="AA174" s="394">
        <v>100</v>
      </c>
    </row>
    <row r="175" spans="1:27" ht="16.5" customHeight="1">
      <c r="A175" s="383" t="b">
        <v>1</v>
      </c>
      <c r="B175" s="384" t="s">
        <v>193</v>
      </c>
      <c r="C175" s="383">
        <v>100100004</v>
      </c>
      <c r="D175" s="383">
        <v>23</v>
      </c>
      <c r="E175" s="395">
        <v>11925</v>
      </c>
      <c r="F175" s="385">
        <v>12857.62513383745</v>
      </c>
      <c r="G175" s="401">
        <v>2300</v>
      </c>
      <c r="H175" s="387">
        <v>3</v>
      </c>
      <c r="I175" s="387">
        <v>10</v>
      </c>
      <c r="J175" s="387">
        <v>30</v>
      </c>
      <c r="K175" s="396">
        <v>182</v>
      </c>
      <c r="L175" s="397">
        <v>131.20500000000001</v>
      </c>
      <c r="M175" s="398">
        <v>83.48760124610591</v>
      </c>
      <c r="N175" s="398">
        <v>137.5</v>
      </c>
      <c r="O175" s="398">
        <v>160.4</v>
      </c>
      <c r="P175" s="390">
        <v>100</v>
      </c>
      <c r="Q175" s="399">
        <v>5.1974999999999998</v>
      </c>
      <c r="R175" s="402">
        <v>238.23999999999998</v>
      </c>
      <c r="S175" s="398">
        <v>3.4240000000000013</v>
      </c>
      <c r="T175" s="398">
        <v>7.1200000000000019</v>
      </c>
      <c r="U175" s="398">
        <v>1216</v>
      </c>
      <c r="V175" s="400">
        <v>2.91</v>
      </c>
      <c r="W175" s="398">
        <v>105.72999999999999</v>
      </c>
      <c r="X175" s="398">
        <v>4.080000000000001</v>
      </c>
      <c r="Y175" s="398">
        <v>2.0560000000000005</v>
      </c>
      <c r="Z175" s="383">
        <v>8</v>
      </c>
      <c r="AA175" s="394">
        <v>100</v>
      </c>
    </row>
    <row r="176" spans="1:27" ht="16.5" customHeight="1">
      <c r="A176" s="383" t="b">
        <v>1</v>
      </c>
      <c r="B176" s="384" t="s">
        <v>194</v>
      </c>
      <c r="C176" s="383">
        <v>100100004</v>
      </c>
      <c r="D176" s="383">
        <v>24</v>
      </c>
      <c r="E176" s="395">
        <v>12798</v>
      </c>
      <c r="F176" s="385">
        <v>13014.19568119332</v>
      </c>
      <c r="G176" s="401">
        <v>2300</v>
      </c>
      <c r="H176" s="387">
        <v>3</v>
      </c>
      <c r="I176" s="387">
        <v>10</v>
      </c>
      <c r="J176" s="387">
        <v>30</v>
      </c>
      <c r="K176" s="396">
        <v>187</v>
      </c>
      <c r="L176" s="397">
        <v>133.62000000000003</v>
      </c>
      <c r="M176" s="398">
        <v>84.823144654088054</v>
      </c>
      <c r="N176" s="398">
        <v>139.30000000000001</v>
      </c>
      <c r="O176" s="398">
        <v>162.30000000000001</v>
      </c>
      <c r="P176" s="390">
        <v>100</v>
      </c>
      <c r="Q176" s="399">
        <v>5.2050000000000001</v>
      </c>
      <c r="R176" s="402">
        <v>238.72</v>
      </c>
      <c r="S176" s="398">
        <v>3.5520000000000009</v>
      </c>
      <c r="T176" s="398">
        <v>7.3600000000000021</v>
      </c>
      <c r="U176" s="398">
        <v>1262</v>
      </c>
      <c r="V176" s="400">
        <v>2.91</v>
      </c>
      <c r="W176" s="398">
        <v>105.94000000000001</v>
      </c>
      <c r="X176" s="398">
        <v>4.1400000000000006</v>
      </c>
      <c r="Y176" s="398">
        <v>2.128000000000001</v>
      </c>
      <c r="Z176" s="383">
        <v>8</v>
      </c>
      <c r="AA176" s="394">
        <v>100</v>
      </c>
    </row>
    <row r="177" spans="1:27" ht="16.5" customHeight="1">
      <c r="A177" s="383" t="b">
        <v>1</v>
      </c>
      <c r="B177" s="384" t="s">
        <v>195</v>
      </c>
      <c r="C177" s="383">
        <v>100100004</v>
      </c>
      <c r="D177" s="383">
        <v>25</v>
      </c>
      <c r="E177" s="395">
        <v>13705</v>
      </c>
      <c r="F177" s="385">
        <v>13172.134037950871</v>
      </c>
      <c r="G177" s="401">
        <v>2300</v>
      </c>
      <c r="H177" s="387">
        <v>3</v>
      </c>
      <c r="I177" s="387">
        <v>10</v>
      </c>
      <c r="J177" s="387">
        <v>30</v>
      </c>
      <c r="K177" s="396">
        <v>191</v>
      </c>
      <c r="L177" s="397">
        <v>136.12500000000003</v>
      </c>
      <c r="M177" s="398">
        <v>86.184126984126991</v>
      </c>
      <c r="N177" s="398">
        <v>154.6</v>
      </c>
      <c r="O177" s="398">
        <v>180.5</v>
      </c>
      <c r="P177" s="390">
        <v>100</v>
      </c>
      <c r="Q177" s="399">
        <v>5.2125000000000004</v>
      </c>
      <c r="R177" s="402">
        <v>239.2</v>
      </c>
      <c r="S177" s="398">
        <v>3.6800000000000019</v>
      </c>
      <c r="T177" s="398">
        <v>7.6000000000000023</v>
      </c>
      <c r="U177" s="398">
        <v>1309</v>
      </c>
      <c r="V177" s="400">
        <v>3.27</v>
      </c>
      <c r="W177" s="398">
        <v>106.15</v>
      </c>
      <c r="X177" s="398">
        <v>4.2000000000000011</v>
      </c>
      <c r="Y177" s="398">
        <v>2.2000000000000011</v>
      </c>
      <c r="Z177" s="383">
        <v>8</v>
      </c>
      <c r="AA177" s="394">
        <v>100</v>
      </c>
    </row>
    <row r="178" spans="1:27" ht="16.5" customHeight="1">
      <c r="A178" s="383" t="b">
        <v>1</v>
      </c>
      <c r="B178" s="384" t="s">
        <v>196</v>
      </c>
      <c r="C178" s="383">
        <v>100100004</v>
      </c>
      <c r="D178" s="383">
        <v>26</v>
      </c>
      <c r="E178" s="395">
        <v>14646</v>
      </c>
      <c r="F178" s="385">
        <v>13331.394392752787</v>
      </c>
      <c r="G178" s="401">
        <v>2250</v>
      </c>
      <c r="H178" s="387">
        <v>3</v>
      </c>
      <c r="I178" s="387">
        <v>10</v>
      </c>
      <c r="J178" s="387">
        <v>30</v>
      </c>
      <c r="K178" s="396">
        <v>196</v>
      </c>
      <c r="L178" s="397">
        <v>138.72000000000003</v>
      </c>
      <c r="M178" s="398">
        <v>87.571282051282054</v>
      </c>
      <c r="N178" s="398">
        <v>156.4</v>
      </c>
      <c r="O178" s="398">
        <v>182.5</v>
      </c>
      <c r="P178" s="390">
        <v>100</v>
      </c>
      <c r="Q178" s="399">
        <v>5.22</v>
      </c>
      <c r="R178" s="402">
        <v>239.68</v>
      </c>
      <c r="S178" s="398">
        <v>3.8080000000000016</v>
      </c>
      <c r="T178" s="398">
        <v>7.8400000000000034</v>
      </c>
      <c r="U178" s="398">
        <v>1355</v>
      </c>
      <c r="V178" s="400">
        <v>3.27</v>
      </c>
      <c r="W178" s="398">
        <v>106.35999999999999</v>
      </c>
      <c r="X178" s="398">
        <v>4.2600000000000007</v>
      </c>
      <c r="Y178" s="398">
        <v>2.2720000000000011</v>
      </c>
      <c r="Z178" s="383">
        <v>8</v>
      </c>
      <c r="AA178" s="394">
        <v>100</v>
      </c>
    </row>
    <row r="179" spans="1:27" ht="16.5" customHeight="1">
      <c r="A179" s="383" t="b">
        <v>1</v>
      </c>
      <c r="B179" s="384" t="s">
        <v>197</v>
      </c>
      <c r="C179" s="383">
        <v>100100004</v>
      </c>
      <c r="D179" s="383">
        <v>27</v>
      </c>
      <c r="E179" s="395">
        <v>15620</v>
      </c>
      <c r="F179" s="385">
        <v>13491.934248758058</v>
      </c>
      <c r="G179" s="401">
        <v>2250</v>
      </c>
      <c r="H179" s="387">
        <v>3</v>
      </c>
      <c r="I179" s="387">
        <v>10</v>
      </c>
      <c r="J179" s="387">
        <v>30</v>
      </c>
      <c r="K179" s="396">
        <v>201</v>
      </c>
      <c r="L179" s="397">
        <v>141.40500000000003</v>
      </c>
      <c r="M179" s="398">
        <v>88.985372168284798</v>
      </c>
      <c r="N179" s="398">
        <v>158.19999999999999</v>
      </c>
      <c r="O179" s="398">
        <v>184.5</v>
      </c>
      <c r="P179" s="390">
        <v>100</v>
      </c>
      <c r="Q179" s="399">
        <v>5.2275</v>
      </c>
      <c r="R179" s="402">
        <v>240.15999999999997</v>
      </c>
      <c r="S179" s="398">
        <v>3.9360000000000022</v>
      </c>
      <c r="T179" s="398">
        <v>8.0800000000000036</v>
      </c>
      <c r="U179" s="398">
        <v>1401</v>
      </c>
      <c r="V179" s="400">
        <v>3.28</v>
      </c>
      <c r="W179" s="398">
        <v>106.57000000000001</v>
      </c>
      <c r="X179" s="398">
        <v>4.3200000000000012</v>
      </c>
      <c r="Y179" s="398">
        <v>2.3440000000000012</v>
      </c>
      <c r="Z179" s="383">
        <v>8</v>
      </c>
      <c r="AA179" s="394">
        <v>100</v>
      </c>
    </row>
    <row r="180" spans="1:27" ht="16.5" customHeight="1">
      <c r="A180" s="383" t="b">
        <v>1</v>
      </c>
      <c r="B180" s="384" t="s">
        <v>198</v>
      </c>
      <c r="C180" s="383">
        <v>100100004</v>
      </c>
      <c r="D180" s="383">
        <v>28</v>
      </c>
      <c r="E180" s="395">
        <v>16628</v>
      </c>
      <c r="F180" s="385">
        <v>13653.714064921032</v>
      </c>
      <c r="G180" s="401">
        <v>2250</v>
      </c>
      <c r="H180" s="387">
        <v>3</v>
      </c>
      <c r="I180" s="387">
        <v>10</v>
      </c>
      <c r="J180" s="387">
        <v>30</v>
      </c>
      <c r="K180" s="396">
        <v>206</v>
      </c>
      <c r="L180" s="397">
        <v>144.18000000000006</v>
      </c>
      <c r="M180" s="398">
        <v>90.427189542483674</v>
      </c>
      <c r="N180" s="398">
        <v>160.1</v>
      </c>
      <c r="O180" s="398">
        <v>186.5</v>
      </c>
      <c r="P180" s="390">
        <v>100</v>
      </c>
      <c r="Q180" s="399">
        <v>5.2350000000000003</v>
      </c>
      <c r="R180" s="402">
        <v>240.64</v>
      </c>
      <c r="S180" s="398">
        <v>4.0640000000000027</v>
      </c>
      <c r="T180" s="398">
        <v>8.3200000000000038</v>
      </c>
      <c r="U180" s="398">
        <v>1447</v>
      </c>
      <c r="V180" s="400">
        <v>3.28</v>
      </c>
      <c r="W180" s="398">
        <v>106.78</v>
      </c>
      <c r="X180" s="398">
        <v>4.3800000000000008</v>
      </c>
      <c r="Y180" s="398">
        <v>2.4160000000000013</v>
      </c>
      <c r="Z180" s="383">
        <v>8</v>
      </c>
      <c r="AA180" s="394">
        <v>100</v>
      </c>
    </row>
    <row r="181" spans="1:27" ht="16.5" customHeight="1">
      <c r="A181" s="383" t="b">
        <v>1</v>
      </c>
      <c r="B181" s="384" t="s">
        <v>199</v>
      </c>
      <c r="C181" s="383">
        <v>100100004</v>
      </c>
      <c r="D181" s="383">
        <v>29</v>
      </c>
      <c r="E181" s="395">
        <v>17670</v>
      </c>
      <c r="F181" s="385">
        <v>13816.696948011459</v>
      </c>
      <c r="G181" s="401">
        <v>2250</v>
      </c>
      <c r="H181" s="387">
        <v>3</v>
      </c>
      <c r="I181" s="387">
        <v>10</v>
      </c>
      <c r="J181" s="387">
        <v>30</v>
      </c>
      <c r="K181" s="396">
        <v>211</v>
      </c>
      <c r="L181" s="397">
        <v>147.04500000000007</v>
      </c>
      <c r="M181" s="398">
        <v>91.897557755775594</v>
      </c>
      <c r="N181" s="398">
        <v>161.9</v>
      </c>
      <c r="O181" s="398">
        <v>188.5</v>
      </c>
      <c r="P181" s="390">
        <v>100</v>
      </c>
      <c r="Q181" s="399">
        <v>5.2424999999999997</v>
      </c>
      <c r="R181" s="402">
        <v>241.11999999999998</v>
      </c>
      <c r="S181" s="398">
        <v>4.1920000000000019</v>
      </c>
      <c r="T181" s="398">
        <v>8.5600000000000058</v>
      </c>
      <c r="U181" s="398">
        <v>1493</v>
      </c>
      <c r="V181" s="400">
        <v>3.28</v>
      </c>
      <c r="W181" s="398">
        <v>106.99000000000001</v>
      </c>
      <c r="X181" s="398">
        <v>4.4400000000000013</v>
      </c>
      <c r="Y181" s="398">
        <v>2.4880000000000018</v>
      </c>
      <c r="Z181" s="383">
        <v>8</v>
      </c>
      <c r="AA181" s="394">
        <v>100</v>
      </c>
    </row>
    <row r="182" spans="1:27" ht="16.5" customHeight="1">
      <c r="A182" s="383" t="b">
        <v>1</v>
      </c>
      <c r="B182" s="384" t="s">
        <v>200</v>
      </c>
      <c r="C182" s="383">
        <v>100100004</v>
      </c>
      <c r="D182" s="383">
        <v>30</v>
      </c>
      <c r="E182" s="395">
        <v>21871</v>
      </c>
      <c r="F182" s="385">
        <v>13980.848386632733</v>
      </c>
      <c r="G182" s="401">
        <v>2250</v>
      </c>
      <c r="H182" s="387">
        <v>3</v>
      </c>
      <c r="I182" s="387">
        <v>10</v>
      </c>
      <c r="J182" s="387">
        <v>30</v>
      </c>
      <c r="K182" s="396">
        <v>252</v>
      </c>
      <c r="L182" s="397">
        <v>150.00000000000006</v>
      </c>
      <c r="M182" s="398">
        <v>93.397333333333336</v>
      </c>
      <c r="N182" s="398">
        <v>177.7</v>
      </c>
      <c r="O182" s="398">
        <v>207.3</v>
      </c>
      <c r="P182" s="390">
        <v>100</v>
      </c>
      <c r="Q182" s="399">
        <v>5.25</v>
      </c>
      <c r="R182" s="402">
        <v>241.6</v>
      </c>
      <c r="S182" s="398">
        <v>4.3200000000000021</v>
      </c>
      <c r="T182" s="398">
        <v>8.800000000000006</v>
      </c>
      <c r="U182" s="398">
        <v>1540</v>
      </c>
      <c r="V182" s="400">
        <v>3.65</v>
      </c>
      <c r="W182" s="398">
        <v>107.2</v>
      </c>
      <c r="X182" s="398">
        <v>4.5000000000000018</v>
      </c>
      <c r="Y182" s="398">
        <v>2.5600000000000018</v>
      </c>
      <c r="Z182" s="383">
        <v>8</v>
      </c>
      <c r="AA182" s="394">
        <v>100</v>
      </c>
    </row>
    <row r="183" spans="1:27" ht="16.5" customHeight="1">
      <c r="A183" s="383" t="b">
        <v>1</v>
      </c>
      <c r="B183" s="384" t="s">
        <v>201</v>
      </c>
      <c r="C183" s="383">
        <v>100100004</v>
      </c>
      <c r="D183" s="383">
        <v>31</v>
      </c>
      <c r="E183" s="395">
        <v>23164</v>
      </c>
      <c r="F183" s="385">
        <v>14146.136020253121</v>
      </c>
      <c r="G183" s="401">
        <v>2200</v>
      </c>
      <c r="H183" s="387">
        <v>3</v>
      </c>
      <c r="I183" s="387">
        <v>10</v>
      </c>
      <c r="J183" s="387">
        <v>30</v>
      </c>
      <c r="K183" s="396">
        <v>258</v>
      </c>
      <c r="L183" s="397">
        <v>153.04500000000007</v>
      </c>
      <c r="M183" s="398">
        <v>94.927407407407429</v>
      </c>
      <c r="N183" s="398">
        <v>179.7</v>
      </c>
      <c r="O183" s="398">
        <v>209.4</v>
      </c>
      <c r="P183" s="390">
        <v>100</v>
      </c>
      <c r="Q183" s="399">
        <v>5.2575000000000003</v>
      </c>
      <c r="R183" s="402">
        <v>242.07999999999998</v>
      </c>
      <c r="S183" s="398">
        <v>4.4480000000000031</v>
      </c>
      <c r="T183" s="398">
        <v>9.0400000000000063</v>
      </c>
      <c r="U183" s="398">
        <v>1586</v>
      </c>
      <c r="V183" s="400">
        <v>3.65</v>
      </c>
      <c r="W183" s="398">
        <v>107.41</v>
      </c>
      <c r="X183" s="398">
        <v>4.5600000000000023</v>
      </c>
      <c r="Y183" s="398">
        <v>2.6320000000000019</v>
      </c>
      <c r="Z183" s="383">
        <v>8</v>
      </c>
      <c r="AA183" s="394">
        <v>100</v>
      </c>
    </row>
    <row r="184" spans="1:27" ht="16.5" customHeight="1">
      <c r="A184" s="383" t="b">
        <v>1</v>
      </c>
      <c r="B184" s="384" t="s">
        <v>202</v>
      </c>
      <c r="C184" s="383">
        <v>100100004</v>
      </c>
      <c r="D184" s="383">
        <v>32</v>
      </c>
      <c r="E184" s="395">
        <v>24498</v>
      </c>
      <c r="F184" s="385">
        <v>14312.529437621874</v>
      </c>
      <c r="G184" s="401">
        <v>2200</v>
      </c>
      <c r="H184" s="387">
        <v>3</v>
      </c>
      <c r="I184" s="387">
        <v>10</v>
      </c>
      <c r="J184" s="387">
        <v>30</v>
      </c>
      <c r="K184" s="396">
        <v>264</v>
      </c>
      <c r="L184" s="397">
        <v>156.18000000000009</v>
      </c>
      <c r="M184" s="398">
        <v>96.48870748299322</v>
      </c>
      <c r="N184" s="398">
        <v>181.6</v>
      </c>
      <c r="O184" s="398">
        <v>211.5</v>
      </c>
      <c r="P184" s="390">
        <v>100</v>
      </c>
      <c r="Q184" s="399">
        <v>5.2649999999999997</v>
      </c>
      <c r="R184" s="402">
        <v>242.56</v>
      </c>
      <c r="S184" s="398">
        <v>4.5760000000000041</v>
      </c>
      <c r="T184" s="398">
        <v>9.2800000000000065</v>
      </c>
      <c r="U184" s="398">
        <v>1632</v>
      </c>
      <c r="V184" s="400">
        <v>3.65</v>
      </c>
      <c r="W184" s="398">
        <v>107.62</v>
      </c>
      <c r="X184" s="398">
        <v>4.6200000000000019</v>
      </c>
      <c r="Y184" s="398">
        <v>2.704000000000002</v>
      </c>
      <c r="Z184" s="383">
        <v>8</v>
      </c>
      <c r="AA184" s="394">
        <v>100</v>
      </c>
    </row>
    <row r="185" spans="1:27" ht="16.5" customHeight="1">
      <c r="A185" s="383" t="b">
        <v>1</v>
      </c>
      <c r="B185" s="384" t="s">
        <v>203</v>
      </c>
      <c r="C185" s="383">
        <v>100100004</v>
      </c>
      <c r="D185" s="383">
        <v>33</v>
      </c>
      <c r="E185" s="395">
        <v>25870</v>
      </c>
      <c r="F185" s="385">
        <v>14479.999999999998</v>
      </c>
      <c r="G185" s="401">
        <v>2200</v>
      </c>
      <c r="H185" s="387">
        <v>3</v>
      </c>
      <c r="I185" s="387">
        <v>10</v>
      </c>
      <c r="J185" s="387">
        <v>30</v>
      </c>
      <c r="K185" s="396">
        <v>270</v>
      </c>
      <c r="L185" s="397">
        <v>159.40500000000009</v>
      </c>
      <c r="M185" s="398">
        <v>98.082199312714792</v>
      </c>
      <c r="N185" s="398">
        <v>183.5</v>
      </c>
      <c r="O185" s="398">
        <v>213.6</v>
      </c>
      <c r="P185" s="390">
        <v>100</v>
      </c>
      <c r="Q185" s="399">
        <v>5.2725</v>
      </c>
      <c r="R185" s="402">
        <v>243.04</v>
      </c>
      <c r="S185" s="398">
        <v>4.7040000000000033</v>
      </c>
      <c r="T185" s="398">
        <v>9.5200000000000067</v>
      </c>
      <c r="U185" s="398">
        <v>1678</v>
      </c>
      <c r="V185" s="400">
        <v>3.65</v>
      </c>
      <c r="W185" s="398">
        <v>107.83</v>
      </c>
      <c r="X185" s="398">
        <v>4.6800000000000015</v>
      </c>
      <c r="Y185" s="398">
        <v>2.7760000000000025</v>
      </c>
      <c r="Z185" s="383">
        <v>8</v>
      </c>
      <c r="AA185" s="394">
        <v>100</v>
      </c>
    </row>
    <row r="186" spans="1:27" ht="16.5" customHeight="1">
      <c r="A186" s="383" t="b">
        <v>1</v>
      </c>
      <c r="B186" s="384" t="s">
        <v>204</v>
      </c>
      <c r="C186" s="383">
        <v>100100004</v>
      </c>
      <c r="D186" s="383">
        <v>34</v>
      </c>
      <c r="E186" s="395">
        <v>27283</v>
      </c>
      <c r="F186" s="385">
        <v>14648.520685467636</v>
      </c>
      <c r="G186" s="401">
        <v>2200</v>
      </c>
      <c r="H186" s="387">
        <v>3</v>
      </c>
      <c r="I186" s="387">
        <v>10</v>
      </c>
      <c r="J186" s="387">
        <v>30</v>
      </c>
      <c r="K186" s="396">
        <v>276</v>
      </c>
      <c r="L186" s="397">
        <v>162.72000000000011</v>
      </c>
      <c r="M186" s="398">
        <v>99.708888888888893</v>
      </c>
      <c r="N186" s="398">
        <v>185.4</v>
      </c>
      <c r="O186" s="398">
        <v>215.7</v>
      </c>
      <c r="P186" s="390">
        <v>100</v>
      </c>
      <c r="Q186" s="399">
        <v>5.28</v>
      </c>
      <c r="R186" s="402">
        <v>243.52</v>
      </c>
      <c r="S186" s="398">
        <v>4.8320000000000034</v>
      </c>
      <c r="T186" s="398">
        <v>9.7600000000000069</v>
      </c>
      <c r="U186" s="398">
        <v>1724</v>
      </c>
      <c r="V186" s="400">
        <v>3.65</v>
      </c>
      <c r="W186" s="398">
        <v>108.04</v>
      </c>
      <c r="X186" s="398">
        <v>4.740000000000002</v>
      </c>
      <c r="Y186" s="398">
        <v>2.8480000000000025</v>
      </c>
      <c r="Z186" s="383">
        <v>8</v>
      </c>
      <c r="AA186" s="394">
        <v>100</v>
      </c>
    </row>
    <row r="187" spans="1:27" ht="16.5" customHeight="1">
      <c r="A187" s="383" t="b">
        <v>1</v>
      </c>
      <c r="B187" s="384" t="s">
        <v>205</v>
      </c>
      <c r="C187" s="383">
        <v>100100004</v>
      </c>
      <c r="D187" s="383">
        <v>35</v>
      </c>
      <c r="E187" s="395">
        <v>28734</v>
      </c>
      <c r="F187" s="385">
        <v>14818.065951229724</v>
      </c>
      <c r="G187" s="401">
        <v>2200</v>
      </c>
      <c r="H187" s="387">
        <v>3</v>
      </c>
      <c r="I187" s="387">
        <v>10</v>
      </c>
      <c r="J187" s="387">
        <v>30</v>
      </c>
      <c r="K187" s="396">
        <v>282</v>
      </c>
      <c r="L187" s="397">
        <v>166.12500000000011</v>
      </c>
      <c r="M187" s="398">
        <v>101.3698245614035</v>
      </c>
      <c r="N187" s="398">
        <v>201.8</v>
      </c>
      <c r="O187" s="398">
        <v>235.1</v>
      </c>
      <c r="P187" s="390">
        <v>100</v>
      </c>
      <c r="Q187" s="399">
        <v>5.2874999999999996</v>
      </c>
      <c r="R187" s="402">
        <v>244</v>
      </c>
      <c r="S187" s="398">
        <v>4.9600000000000044</v>
      </c>
      <c r="T187" s="398">
        <v>10.000000000000009</v>
      </c>
      <c r="U187" s="398">
        <v>1771</v>
      </c>
      <c r="V187" s="400">
        <v>4.0199999999999996</v>
      </c>
      <c r="W187" s="398">
        <v>108.25</v>
      </c>
      <c r="X187" s="398">
        <v>4.8000000000000025</v>
      </c>
      <c r="Y187" s="398">
        <v>2.9200000000000026</v>
      </c>
      <c r="Z187" s="383">
        <v>8</v>
      </c>
      <c r="AA187" s="394">
        <v>100</v>
      </c>
    </row>
    <row r="188" spans="1:27" ht="16.5" customHeight="1">
      <c r="A188" s="383" t="b">
        <v>1</v>
      </c>
      <c r="B188" s="384" t="s">
        <v>206</v>
      </c>
      <c r="C188" s="383">
        <v>100100004</v>
      </c>
      <c r="D188" s="383">
        <v>36</v>
      </c>
      <c r="E188" s="395">
        <v>30225</v>
      </c>
      <c r="F188" s="385">
        <v>14988.611611368971</v>
      </c>
      <c r="G188" s="401">
        <v>2150</v>
      </c>
      <c r="H188" s="387">
        <v>3</v>
      </c>
      <c r="I188" s="387">
        <v>10</v>
      </c>
      <c r="J188" s="387">
        <v>30</v>
      </c>
      <c r="K188" s="396">
        <v>288</v>
      </c>
      <c r="L188" s="397">
        <v>169.62000000000012</v>
      </c>
      <c r="M188" s="398">
        <v>103.06609929078017</v>
      </c>
      <c r="N188" s="398">
        <v>203.8</v>
      </c>
      <c r="O188" s="398">
        <v>237.3</v>
      </c>
      <c r="P188" s="390">
        <v>100</v>
      </c>
      <c r="Q188" s="399">
        <v>5.2949999999999999</v>
      </c>
      <c r="R188" s="402">
        <v>244.48000000000002</v>
      </c>
      <c r="S188" s="398">
        <v>5.0880000000000045</v>
      </c>
      <c r="T188" s="398">
        <v>10.240000000000009</v>
      </c>
      <c r="U188" s="398">
        <v>1817</v>
      </c>
      <c r="V188" s="400">
        <v>4.0199999999999996</v>
      </c>
      <c r="W188" s="398">
        <v>108.46</v>
      </c>
      <c r="X188" s="398">
        <v>4.860000000000003</v>
      </c>
      <c r="Y188" s="398">
        <v>2.9920000000000031</v>
      </c>
      <c r="Z188" s="383">
        <v>8</v>
      </c>
      <c r="AA188" s="394">
        <v>100</v>
      </c>
    </row>
    <row r="189" spans="1:27" ht="16.5" customHeight="1">
      <c r="A189" s="383" t="b">
        <v>1</v>
      </c>
      <c r="B189" s="384" t="s">
        <v>207</v>
      </c>
      <c r="C189" s="383">
        <v>100100004</v>
      </c>
      <c r="D189" s="383">
        <v>37</v>
      </c>
      <c r="E189" s="395">
        <v>31755</v>
      </c>
      <c r="F189" s="385">
        <v>15160.134727919629</v>
      </c>
      <c r="G189" s="401">
        <v>2150</v>
      </c>
      <c r="H189" s="387">
        <v>3</v>
      </c>
      <c r="I189" s="387">
        <v>10</v>
      </c>
      <c r="J189" s="387">
        <v>30</v>
      </c>
      <c r="K189" s="396">
        <v>294</v>
      </c>
      <c r="L189" s="397">
        <v>173.20500000000015</v>
      </c>
      <c r="M189" s="398">
        <v>104.79885304659496</v>
      </c>
      <c r="N189" s="398">
        <v>205.8</v>
      </c>
      <c r="O189" s="398">
        <v>239.5</v>
      </c>
      <c r="P189" s="390">
        <v>100</v>
      </c>
      <c r="Q189" s="399">
        <v>5.3025000000000002</v>
      </c>
      <c r="R189" s="402">
        <v>244.96000000000004</v>
      </c>
      <c r="S189" s="398">
        <v>5.2160000000000046</v>
      </c>
      <c r="T189" s="398">
        <v>10.480000000000009</v>
      </c>
      <c r="U189" s="398">
        <v>1863</v>
      </c>
      <c r="V189" s="400">
        <v>4.03</v>
      </c>
      <c r="W189" s="398">
        <v>108.67</v>
      </c>
      <c r="X189" s="398">
        <v>4.9200000000000026</v>
      </c>
      <c r="Y189" s="398">
        <v>3.0640000000000032</v>
      </c>
      <c r="Z189" s="383">
        <v>8</v>
      </c>
      <c r="AA189" s="394">
        <v>100</v>
      </c>
    </row>
    <row r="190" spans="1:27" ht="16.5" customHeight="1">
      <c r="A190" s="383" t="b">
        <v>1</v>
      </c>
      <c r="B190" s="384" t="s">
        <v>208</v>
      </c>
      <c r="C190" s="383">
        <v>100100004</v>
      </c>
      <c r="D190" s="383">
        <v>38</v>
      </c>
      <c r="E190" s="395">
        <v>33326</v>
      </c>
      <c r="F190" s="385">
        <v>15332.613513479357</v>
      </c>
      <c r="G190" s="401">
        <v>2150</v>
      </c>
      <c r="H190" s="387">
        <v>3</v>
      </c>
      <c r="I190" s="387">
        <v>10</v>
      </c>
      <c r="J190" s="387">
        <v>30</v>
      </c>
      <c r="K190" s="396">
        <v>301</v>
      </c>
      <c r="L190" s="397">
        <v>176.88000000000017</v>
      </c>
      <c r="M190" s="398">
        <v>106.56927536231885</v>
      </c>
      <c r="N190" s="398">
        <v>207.8</v>
      </c>
      <c r="O190" s="398">
        <v>241.8</v>
      </c>
      <c r="P190" s="390">
        <v>100</v>
      </c>
      <c r="Q190" s="399">
        <v>5.31</v>
      </c>
      <c r="R190" s="402">
        <v>245.44</v>
      </c>
      <c r="S190" s="398">
        <v>5.3440000000000047</v>
      </c>
      <c r="T190" s="398">
        <v>10.72000000000001</v>
      </c>
      <c r="U190" s="398">
        <v>1909</v>
      </c>
      <c r="V190" s="400">
        <v>4.03</v>
      </c>
      <c r="W190" s="398">
        <v>108.88</v>
      </c>
      <c r="X190" s="398">
        <v>4.9800000000000022</v>
      </c>
      <c r="Y190" s="398">
        <v>3.1360000000000032</v>
      </c>
      <c r="Z190" s="383">
        <v>8</v>
      </c>
      <c r="AA190" s="394">
        <v>100</v>
      </c>
    </row>
    <row r="191" spans="1:27" ht="16.5" customHeight="1">
      <c r="A191" s="383" t="b">
        <v>1</v>
      </c>
      <c r="B191" s="384" t="s">
        <v>209</v>
      </c>
      <c r="C191" s="383">
        <v>100100004</v>
      </c>
      <c r="D191" s="383">
        <v>39</v>
      </c>
      <c r="E191" s="395">
        <v>34934</v>
      </c>
      <c r="F191" s="385">
        <v>15506.027243857092</v>
      </c>
      <c r="G191" s="401">
        <v>2150</v>
      </c>
      <c r="H191" s="387">
        <v>3</v>
      </c>
      <c r="I191" s="387">
        <v>10</v>
      </c>
      <c r="J191" s="387">
        <v>30</v>
      </c>
      <c r="K191" s="396">
        <v>307</v>
      </c>
      <c r="L191" s="397">
        <v>180.64500000000015</v>
      </c>
      <c r="M191" s="398">
        <v>108.37860805860805</v>
      </c>
      <c r="N191" s="398">
        <v>209.8</v>
      </c>
      <c r="O191" s="398">
        <v>244</v>
      </c>
      <c r="P191" s="390">
        <v>100</v>
      </c>
      <c r="Q191" s="399">
        <v>5.3174999999999999</v>
      </c>
      <c r="R191" s="402">
        <v>245.92</v>
      </c>
      <c r="S191" s="398">
        <v>5.472000000000004</v>
      </c>
      <c r="T191" s="398">
        <v>10.96000000000001</v>
      </c>
      <c r="U191" s="398">
        <v>1955</v>
      </c>
      <c r="V191" s="400">
        <v>4.03</v>
      </c>
      <c r="W191" s="398">
        <v>109.09</v>
      </c>
      <c r="X191" s="398">
        <v>5.0400000000000027</v>
      </c>
      <c r="Y191" s="398">
        <v>3.2080000000000033</v>
      </c>
      <c r="Z191" s="383">
        <v>8</v>
      </c>
      <c r="AA191" s="394">
        <v>100</v>
      </c>
    </row>
    <row r="192" spans="1:27" ht="16.5" customHeight="1">
      <c r="A192" s="383" t="b">
        <v>1</v>
      </c>
      <c r="B192" s="384" t="s">
        <v>210</v>
      </c>
      <c r="C192" s="383">
        <v>100100004</v>
      </c>
      <c r="D192" s="383">
        <v>40</v>
      </c>
      <c r="E192" s="395">
        <v>41809</v>
      </c>
      <c r="F192" s="385">
        <v>15680.356179484832</v>
      </c>
      <c r="G192" s="401">
        <v>2150</v>
      </c>
      <c r="H192" s="387">
        <v>3</v>
      </c>
      <c r="I192" s="387">
        <v>10</v>
      </c>
      <c r="J192" s="387">
        <v>30</v>
      </c>
      <c r="K192" s="396">
        <v>358</v>
      </c>
      <c r="L192" s="397">
        <v>184.50000000000017</v>
      </c>
      <c r="M192" s="398">
        <v>110.22814814814814</v>
      </c>
      <c r="N192" s="398">
        <v>226.7</v>
      </c>
      <c r="O192" s="398">
        <v>264</v>
      </c>
      <c r="P192" s="390">
        <v>100</v>
      </c>
      <c r="Q192" s="399">
        <v>5.3250000000000002</v>
      </c>
      <c r="R192" s="402">
        <v>246.4</v>
      </c>
      <c r="S192" s="398">
        <v>5.600000000000005</v>
      </c>
      <c r="T192" s="398">
        <v>11.200000000000012</v>
      </c>
      <c r="U192" s="398">
        <v>2002</v>
      </c>
      <c r="V192" s="400">
        <v>4.4000000000000004</v>
      </c>
      <c r="W192" s="398">
        <v>109.3</v>
      </c>
      <c r="X192" s="398">
        <v>5.1000000000000032</v>
      </c>
      <c r="Y192" s="398">
        <v>3.2800000000000034</v>
      </c>
      <c r="Z192" s="383">
        <v>8</v>
      </c>
      <c r="AA192" s="394">
        <v>100</v>
      </c>
    </row>
    <row r="193" spans="1:27" ht="16.5" customHeight="1">
      <c r="A193" s="383" t="b">
        <v>1</v>
      </c>
      <c r="B193" s="384" t="s">
        <v>211</v>
      </c>
      <c r="C193" s="383">
        <v>100100004</v>
      </c>
      <c r="D193" s="383">
        <v>41</v>
      </c>
      <c r="E193" s="395">
        <v>43737</v>
      </c>
      <c r="F193" s="385">
        <v>15855.581494511127</v>
      </c>
      <c r="G193" s="401">
        <v>2100</v>
      </c>
      <c r="H193" s="387">
        <v>3</v>
      </c>
      <c r="I193" s="387">
        <v>10</v>
      </c>
      <c r="J193" s="387">
        <v>30</v>
      </c>
      <c r="K193" s="396">
        <v>366</v>
      </c>
      <c r="L193" s="397">
        <v>188.44500000000019</v>
      </c>
      <c r="M193" s="398">
        <v>112.11925093632958</v>
      </c>
      <c r="N193" s="398">
        <v>228.8</v>
      </c>
      <c r="O193" s="398">
        <v>266.3</v>
      </c>
      <c r="P193" s="390">
        <v>100</v>
      </c>
      <c r="Q193" s="399">
        <v>5.3324999999999996</v>
      </c>
      <c r="R193" s="402">
        <v>246.88000000000002</v>
      </c>
      <c r="S193" s="398">
        <v>5.7280000000000051</v>
      </c>
      <c r="T193" s="398">
        <v>11.440000000000012</v>
      </c>
      <c r="U193" s="398">
        <v>2048</v>
      </c>
      <c r="V193" s="400">
        <v>4.4000000000000004</v>
      </c>
      <c r="W193" s="398">
        <v>109.51000000000002</v>
      </c>
      <c r="X193" s="398">
        <v>5.1600000000000037</v>
      </c>
      <c r="Y193" s="398">
        <v>3.3520000000000039</v>
      </c>
      <c r="Z193" s="383">
        <v>8</v>
      </c>
      <c r="AA193" s="394">
        <v>100</v>
      </c>
    </row>
    <row r="194" spans="1:27" ht="16.5" customHeight="1">
      <c r="A194" s="383" t="b">
        <v>1</v>
      </c>
      <c r="B194" s="384" t="s">
        <v>212</v>
      </c>
      <c r="C194" s="383">
        <v>100100004</v>
      </c>
      <c r="D194" s="383">
        <v>42</v>
      </c>
      <c r="E194" s="395">
        <v>45711</v>
      </c>
      <c r="F194" s="385">
        <v>16031.685212651502</v>
      </c>
      <c r="G194" s="401">
        <v>2100</v>
      </c>
      <c r="H194" s="387">
        <v>3</v>
      </c>
      <c r="I194" s="387">
        <v>10</v>
      </c>
      <c r="J194" s="387">
        <v>30</v>
      </c>
      <c r="K194" s="396">
        <v>373</v>
      </c>
      <c r="L194" s="397">
        <v>192.48000000000022</v>
      </c>
      <c r="M194" s="398">
        <v>114.05333333333333</v>
      </c>
      <c r="N194" s="398">
        <v>230.9</v>
      </c>
      <c r="O194" s="398">
        <v>268.60000000000002</v>
      </c>
      <c r="P194" s="390">
        <v>100</v>
      </c>
      <c r="Q194" s="399">
        <v>5.34</v>
      </c>
      <c r="R194" s="402">
        <v>247.36</v>
      </c>
      <c r="S194" s="398">
        <v>5.8560000000000052</v>
      </c>
      <c r="T194" s="398">
        <v>11.680000000000012</v>
      </c>
      <c r="U194" s="398">
        <v>2094</v>
      </c>
      <c r="V194" s="400">
        <v>4.4000000000000004</v>
      </c>
      <c r="W194" s="398">
        <v>109.72</v>
      </c>
      <c r="X194" s="398">
        <v>5.2200000000000033</v>
      </c>
      <c r="Y194" s="398">
        <v>3.4240000000000039</v>
      </c>
      <c r="Z194" s="383">
        <v>8</v>
      </c>
      <c r="AA194" s="394">
        <v>100</v>
      </c>
    </row>
    <row r="195" spans="1:27" ht="16.5" customHeight="1">
      <c r="A195" s="383" t="b">
        <v>1</v>
      </c>
      <c r="B195" s="384" t="s">
        <v>213</v>
      </c>
      <c r="C195" s="383">
        <v>100100004</v>
      </c>
      <c r="D195" s="383">
        <v>43</v>
      </c>
      <c r="E195" s="395">
        <v>47730</v>
      </c>
      <c r="F195" s="385">
        <v>16208.650149002255</v>
      </c>
      <c r="G195" s="401">
        <v>2100</v>
      </c>
      <c r="H195" s="387">
        <v>3</v>
      </c>
      <c r="I195" s="387">
        <v>10</v>
      </c>
      <c r="J195" s="387">
        <v>30</v>
      </c>
      <c r="K195" s="396">
        <v>381</v>
      </c>
      <c r="L195" s="397">
        <v>196.60500000000025</v>
      </c>
      <c r="M195" s="398">
        <v>116.03187739463603</v>
      </c>
      <c r="N195" s="398">
        <v>233</v>
      </c>
      <c r="O195" s="398">
        <v>271</v>
      </c>
      <c r="P195" s="390">
        <v>100</v>
      </c>
      <c r="Q195" s="399">
        <v>5.3475000000000001</v>
      </c>
      <c r="R195" s="402">
        <v>247.84000000000003</v>
      </c>
      <c r="S195" s="398">
        <v>5.9840000000000053</v>
      </c>
      <c r="T195" s="398">
        <v>11.920000000000012</v>
      </c>
      <c r="U195" s="398">
        <v>2140</v>
      </c>
      <c r="V195" s="400">
        <v>4.41</v>
      </c>
      <c r="W195" s="398">
        <v>109.92999999999999</v>
      </c>
      <c r="X195" s="398">
        <v>5.2800000000000029</v>
      </c>
      <c r="Y195" s="398">
        <v>3.4960000000000035</v>
      </c>
      <c r="Z195" s="383">
        <v>8</v>
      </c>
      <c r="AA195" s="394">
        <v>100</v>
      </c>
    </row>
    <row r="196" spans="1:27" ht="16.5" customHeight="1">
      <c r="A196" s="383" t="b">
        <v>1</v>
      </c>
      <c r="B196" s="384" t="s">
        <v>214</v>
      </c>
      <c r="C196" s="383">
        <v>100100004</v>
      </c>
      <c r="D196" s="383">
        <v>44</v>
      </c>
      <c r="E196" s="395">
        <v>49793</v>
      </c>
      <c r="F196" s="385">
        <v>16386.459857134112</v>
      </c>
      <c r="G196" s="401">
        <v>2100</v>
      </c>
      <c r="H196" s="387">
        <v>3</v>
      </c>
      <c r="I196" s="387">
        <v>10</v>
      </c>
      <c r="J196" s="387">
        <v>30</v>
      </c>
      <c r="K196" s="396">
        <v>389</v>
      </c>
      <c r="L196" s="397">
        <v>200.82000000000025</v>
      </c>
      <c r="M196" s="398">
        <v>118.05643410852714</v>
      </c>
      <c r="N196" s="398">
        <v>235.1</v>
      </c>
      <c r="O196" s="398">
        <v>273.3</v>
      </c>
      <c r="P196" s="390">
        <v>100</v>
      </c>
      <c r="Q196" s="399">
        <v>5.3550000000000004</v>
      </c>
      <c r="R196" s="402">
        <v>248.32</v>
      </c>
      <c r="S196" s="398">
        <v>6.1120000000000045</v>
      </c>
      <c r="T196" s="398">
        <v>12.160000000000013</v>
      </c>
      <c r="U196" s="398">
        <v>2186</v>
      </c>
      <c r="V196" s="400">
        <v>4.41</v>
      </c>
      <c r="W196" s="398">
        <v>110.14000000000001</v>
      </c>
      <c r="X196" s="398">
        <v>5.3400000000000034</v>
      </c>
      <c r="Y196" s="398">
        <v>3.5680000000000041</v>
      </c>
      <c r="Z196" s="383">
        <v>8</v>
      </c>
      <c r="AA196" s="394">
        <v>100</v>
      </c>
    </row>
    <row r="197" spans="1:27" ht="16.5" customHeight="1">
      <c r="A197" s="383" t="b">
        <v>1</v>
      </c>
      <c r="B197" s="384" t="s">
        <v>215</v>
      </c>
      <c r="C197" s="383">
        <v>100100004</v>
      </c>
      <c r="D197" s="383">
        <v>45</v>
      </c>
      <c r="E197" s="395">
        <v>51902</v>
      </c>
      <c r="F197" s="385">
        <v>16565.098580874517</v>
      </c>
      <c r="G197" s="401">
        <v>2100</v>
      </c>
      <c r="H197" s="387">
        <v>3</v>
      </c>
      <c r="I197" s="387">
        <v>10</v>
      </c>
      <c r="J197" s="387">
        <v>30</v>
      </c>
      <c r="K197" s="396">
        <v>396</v>
      </c>
      <c r="L197" s="397">
        <v>205.12500000000026</v>
      </c>
      <c r="M197" s="398">
        <v>120.12862745098037</v>
      </c>
      <c r="N197" s="398">
        <v>252.5</v>
      </c>
      <c r="O197" s="398">
        <v>294</v>
      </c>
      <c r="P197" s="390">
        <v>100</v>
      </c>
      <c r="Q197" s="399">
        <v>5.3624999999999998</v>
      </c>
      <c r="R197" s="402">
        <v>248.8</v>
      </c>
      <c r="S197" s="398">
        <v>6.2400000000000055</v>
      </c>
      <c r="T197" s="398">
        <v>12.400000000000013</v>
      </c>
      <c r="U197" s="398">
        <v>2233</v>
      </c>
      <c r="V197" s="400">
        <v>4.78</v>
      </c>
      <c r="W197" s="398">
        <v>110.35</v>
      </c>
      <c r="X197" s="398">
        <v>5.4000000000000039</v>
      </c>
      <c r="Y197" s="398">
        <v>3.640000000000005</v>
      </c>
      <c r="Z197" s="383">
        <v>8</v>
      </c>
      <c r="AA197" s="394">
        <v>100</v>
      </c>
    </row>
    <row r="198" spans="1:27" ht="16.5" customHeight="1">
      <c r="A198" s="383" t="b">
        <v>1</v>
      </c>
      <c r="B198" s="384" t="s">
        <v>216</v>
      </c>
      <c r="C198" s="383">
        <v>100100004</v>
      </c>
      <c r="D198" s="383">
        <v>46</v>
      </c>
      <c r="E198" s="395">
        <v>54055</v>
      </c>
      <c r="F198" s="385">
        <v>16744.551210265719</v>
      </c>
      <c r="G198" s="401">
        <v>2000</v>
      </c>
      <c r="H198" s="387">
        <v>3</v>
      </c>
      <c r="I198" s="387">
        <v>10</v>
      </c>
      <c r="J198" s="387">
        <v>30</v>
      </c>
      <c r="K198" s="396">
        <v>404</v>
      </c>
      <c r="L198" s="397">
        <v>209.52000000000027</v>
      </c>
      <c r="M198" s="398">
        <v>122.2501587301587</v>
      </c>
      <c r="N198" s="398">
        <v>254.6</v>
      </c>
      <c r="O198" s="398">
        <v>296.39999999999998</v>
      </c>
      <c r="P198" s="390">
        <v>100</v>
      </c>
      <c r="Q198" s="399">
        <v>5.37</v>
      </c>
      <c r="R198" s="402">
        <v>249.28</v>
      </c>
      <c r="S198" s="398">
        <v>6.3680000000000057</v>
      </c>
      <c r="T198" s="398">
        <v>12.640000000000015</v>
      </c>
      <c r="U198" s="398">
        <v>2279</v>
      </c>
      <c r="V198" s="400">
        <v>4.78</v>
      </c>
      <c r="W198" s="398">
        <v>110.56000000000002</v>
      </c>
      <c r="X198" s="398">
        <v>5.4600000000000044</v>
      </c>
      <c r="Y198" s="398">
        <v>3.7120000000000046</v>
      </c>
      <c r="Z198" s="383">
        <v>8</v>
      </c>
      <c r="AA198" s="394">
        <v>100</v>
      </c>
    </row>
    <row r="199" spans="1:27" ht="16.5" customHeight="1">
      <c r="A199" s="383" t="b">
        <v>1</v>
      </c>
      <c r="B199" s="384" t="s">
        <v>217</v>
      </c>
      <c r="C199" s="383">
        <v>100100004</v>
      </c>
      <c r="D199" s="383">
        <v>47</v>
      </c>
      <c r="E199" s="395">
        <v>56254</v>
      </c>
      <c r="F199" s="385">
        <v>16924.803241251866</v>
      </c>
      <c r="G199" s="401">
        <v>2000</v>
      </c>
      <c r="H199" s="387">
        <v>3</v>
      </c>
      <c r="I199" s="387">
        <v>10</v>
      </c>
      <c r="J199" s="387">
        <v>30</v>
      </c>
      <c r="K199" s="396">
        <v>412</v>
      </c>
      <c r="L199" s="397">
        <v>214.00500000000028</v>
      </c>
      <c r="M199" s="398">
        <v>124.42281124497994</v>
      </c>
      <c r="N199" s="398">
        <v>256.8</v>
      </c>
      <c r="O199" s="398">
        <v>298.8</v>
      </c>
      <c r="P199" s="390">
        <v>100</v>
      </c>
      <c r="Q199" s="399">
        <v>5.3775000000000004</v>
      </c>
      <c r="R199" s="402">
        <v>249.76000000000002</v>
      </c>
      <c r="S199" s="398">
        <v>6.4960000000000058</v>
      </c>
      <c r="T199" s="398">
        <v>12.880000000000017</v>
      </c>
      <c r="U199" s="398">
        <v>2325</v>
      </c>
      <c r="V199" s="400">
        <v>4.78</v>
      </c>
      <c r="W199" s="398">
        <v>110.77000000000001</v>
      </c>
      <c r="X199" s="398">
        <v>5.520000000000004</v>
      </c>
      <c r="Y199" s="398">
        <v>3.7840000000000047</v>
      </c>
      <c r="Z199" s="383">
        <v>8</v>
      </c>
      <c r="AA199" s="394">
        <v>100</v>
      </c>
    </row>
    <row r="200" spans="1:27" ht="16.5" customHeight="1">
      <c r="A200" s="383" t="b">
        <v>1</v>
      </c>
      <c r="B200" s="384" t="s">
        <v>218</v>
      </c>
      <c r="C200" s="383">
        <v>100100004</v>
      </c>
      <c r="D200" s="383">
        <v>48</v>
      </c>
      <c r="E200" s="395">
        <v>58497</v>
      </c>
      <c r="F200" s="385">
        <v>17105.84073870509</v>
      </c>
      <c r="G200" s="401">
        <v>2000</v>
      </c>
      <c r="H200" s="387">
        <v>3</v>
      </c>
      <c r="I200" s="387">
        <v>10</v>
      </c>
      <c r="J200" s="387">
        <v>30</v>
      </c>
      <c r="K200" s="396">
        <v>420</v>
      </c>
      <c r="L200" s="397">
        <v>218.58000000000033</v>
      </c>
      <c r="M200" s="398">
        <v>126.64845528455282</v>
      </c>
      <c r="N200" s="398">
        <v>259</v>
      </c>
      <c r="O200" s="398">
        <v>301.2</v>
      </c>
      <c r="P200" s="390">
        <v>100</v>
      </c>
      <c r="Q200" s="399">
        <v>5.3849999999999998</v>
      </c>
      <c r="R200" s="402">
        <v>250.24</v>
      </c>
      <c r="S200" s="398">
        <v>6.624000000000005</v>
      </c>
      <c r="T200" s="398">
        <v>13.120000000000015</v>
      </c>
      <c r="U200" s="398">
        <v>2371</v>
      </c>
      <c r="V200" s="400">
        <v>4.79</v>
      </c>
      <c r="W200" s="398">
        <v>110.97999999999999</v>
      </c>
      <c r="X200" s="398">
        <v>5.5800000000000036</v>
      </c>
      <c r="Y200" s="398">
        <v>3.8560000000000052</v>
      </c>
      <c r="Z200" s="383">
        <v>8</v>
      </c>
      <c r="AA200" s="394">
        <v>100</v>
      </c>
    </row>
    <row r="201" spans="1:27" ht="16.5" customHeight="1">
      <c r="A201" s="383" t="b">
        <v>1</v>
      </c>
      <c r="B201" s="384" t="s">
        <v>219</v>
      </c>
      <c r="C201" s="383">
        <v>100100004</v>
      </c>
      <c r="D201" s="383">
        <v>49</v>
      </c>
      <c r="E201" s="395">
        <v>60786</v>
      </c>
      <c r="F201" s="385">
        <v>17287.650302448536</v>
      </c>
      <c r="G201" s="401">
        <v>2000</v>
      </c>
      <c r="H201" s="387">
        <v>3</v>
      </c>
      <c r="I201" s="387">
        <v>10</v>
      </c>
      <c r="J201" s="387">
        <v>30</v>
      </c>
      <c r="K201" s="396">
        <v>428</v>
      </c>
      <c r="L201" s="397">
        <v>223.24500000000032</v>
      </c>
      <c r="M201" s="398">
        <v>128.92905349794239</v>
      </c>
      <c r="N201" s="398">
        <v>261.2</v>
      </c>
      <c r="O201" s="398">
        <v>303.60000000000002</v>
      </c>
      <c r="P201" s="390">
        <v>100</v>
      </c>
      <c r="Q201" s="399">
        <v>5.3925000000000001</v>
      </c>
      <c r="R201" s="402">
        <v>250.72000000000003</v>
      </c>
      <c r="S201" s="398">
        <v>6.7520000000000051</v>
      </c>
      <c r="T201" s="398">
        <v>13.360000000000017</v>
      </c>
      <c r="U201" s="398">
        <v>2417</v>
      </c>
      <c r="V201" s="400">
        <v>4.79</v>
      </c>
      <c r="W201" s="398">
        <v>111.19000000000001</v>
      </c>
      <c r="X201" s="398">
        <v>5.6400000000000041</v>
      </c>
      <c r="Y201" s="398">
        <v>3.9280000000000057</v>
      </c>
      <c r="Z201" s="383">
        <v>8</v>
      </c>
      <c r="AA201" s="394">
        <v>100</v>
      </c>
    </row>
    <row r="202" spans="1:27" ht="16.5" customHeight="1">
      <c r="A202" s="383" t="b">
        <v>1</v>
      </c>
      <c r="B202" s="384" t="s">
        <v>220</v>
      </c>
      <c r="C202" s="383">
        <v>100100004</v>
      </c>
      <c r="D202" s="383">
        <v>50</v>
      </c>
      <c r="E202" s="395">
        <v>71008</v>
      </c>
      <c r="F202" s="385">
        <v>17470.219035975933</v>
      </c>
      <c r="G202" s="401">
        <v>2000</v>
      </c>
      <c r="H202" s="387">
        <v>3</v>
      </c>
      <c r="I202" s="387">
        <v>10</v>
      </c>
      <c r="J202" s="387">
        <v>30</v>
      </c>
      <c r="K202" s="396">
        <v>491</v>
      </c>
      <c r="L202" s="397">
        <v>228.00000000000034</v>
      </c>
      <c r="M202" s="398">
        <v>131.26666666666665</v>
      </c>
      <c r="N202" s="398">
        <v>279.10000000000002</v>
      </c>
      <c r="O202" s="398">
        <v>324.89999999999998</v>
      </c>
      <c r="P202" s="390">
        <v>100</v>
      </c>
      <c r="Q202" s="399">
        <v>5.4</v>
      </c>
      <c r="R202" s="402">
        <v>251.20000000000002</v>
      </c>
      <c r="S202" s="398">
        <v>6.880000000000007</v>
      </c>
      <c r="T202" s="398">
        <v>13.600000000000016</v>
      </c>
      <c r="U202" s="398">
        <v>2464</v>
      </c>
      <c r="V202" s="400">
        <v>5.16</v>
      </c>
      <c r="W202" s="398">
        <v>111.4</v>
      </c>
      <c r="X202" s="398">
        <v>5.7000000000000046</v>
      </c>
      <c r="Y202" s="398">
        <v>4.0000000000000053</v>
      </c>
      <c r="Z202" s="383">
        <v>8</v>
      </c>
      <c r="AA202" s="394">
        <v>100</v>
      </c>
    </row>
  </sheetData>
  <phoneticPr fontId="6" type="noConversion"/>
  <pageMargins left="0.7" right="0.7" top="0.75" bottom="0.75" header="0.3" footer="0.3"/>
  <pageSetup paperSize="9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K640"/>
  <sheetViews>
    <sheetView topLeftCell="A445" workbookViewId="0">
      <selection activeCell="H386" sqref="H371:H386"/>
    </sheetView>
  </sheetViews>
  <sheetFormatPr defaultColWidth="9" defaultRowHeight="16.5" customHeight="1"/>
  <cols>
    <col min="1" max="2" width="23.125" style="33" customWidth="1"/>
    <col min="3" max="10" width="15" style="33" customWidth="1"/>
    <col min="11" max="16384" width="9" style="33"/>
  </cols>
  <sheetData>
    <row r="1" spans="1:10" ht="67.5" customHeight="1">
      <c r="A1" s="30" t="s">
        <v>10</v>
      </c>
      <c r="B1" s="30" t="s">
        <v>10</v>
      </c>
      <c r="C1" s="30" t="s">
        <v>10</v>
      </c>
      <c r="D1" s="38" t="s">
        <v>741</v>
      </c>
      <c r="E1" s="30" t="s">
        <v>10</v>
      </c>
      <c r="F1" s="30" t="s">
        <v>10</v>
      </c>
      <c r="G1" s="30" t="s">
        <v>10</v>
      </c>
      <c r="H1" s="30" t="s">
        <v>744</v>
      </c>
      <c r="I1" s="30" t="s">
        <v>1080</v>
      </c>
      <c r="J1" s="30" t="s">
        <v>1081</v>
      </c>
    </row>
    <row r="2" spans="1:10" ht="16.5" customHeight="1">
      <c r="A2" s="335" t="s">
        <v>244</v>
      </c>
      <c r="B2" s="335" t="s">
        <v>5</v>
      </c>
      <c r="C2" s="335" t="s">
        <v>745</v>
      </c>
      <c r="D2" s="335" t="s">
        <v>742</v>
      </c>
      <c r="E2" s="335" t="s">
        <v>222</v>
      </c>
      <c r="F2" s="335" t="s">
        <v>729</v>
      </c>
      <c r="G2" s="335" t="s">
        <v>730</v>
      </c>
      <c r="H2" s="335" t="s">
        <v>525</v>
      </c>
      <c r="I2" s="374" t="s">
        <v>224</v>
      </c>
      <c r="J2" s="335" t="s">
        <v>223</v>
      </c>
    </row>
    <row r="3" spans="1:10" ht="16.5" customHeight="1">
      <c r="A3" s="427" t="b">
        <v>1</v>
      </c>
      <c r="B3" s="428" t="s">
        <v>746</v>
      </c>
      <c r="C3" s="437">
        <v>6011</v>
      </c>
      <c r="D3" s="438" t="s">
        <v>747</v>
      </c>
      <c r="E3" s="446">
        <v>151101001</v>
      </c>
      <c r="F3" s="447">
        <v>1</v>
      </c>
      <c r="G3" s="437">
        <v>1</v>
      </c>
      <c r="H3" s="506">
        <v>3</v>
      </c>
      <c r="I3" s="448" t="s">
        <v>229</v>
      </c>
      <c r="J3" s="448" t="s">
        <v>225</v>
      </c>
    </row>
    <row r="4" spans="1:10" ht="16.5" customHeight="1">
      <c r="A4" s="427" t="b">
        <v>1</v>
      </c>
      <c r="B4" s="428" t="s">
        <v>748</v>
      </c>
      <c r="C4" s="437">
        <v>6011</v>
      </c>
      <c r="D4" s="438" t="s">
        <v>747</v>
      </c>
      <c r="E4" s="446">
        <v>151101002</v>
      </c>
      <c r="F4" s="447">
        <v>1</v>
      </c>
      <c r="G4" s="437">
        <v>1</v>
      </c>
      <c r="H4" s="506">
        <v>3</v>
      </c>
      <c r="I4" s="448" t="s">
        <v>229</v>
      </c>
      <c r="J4" s="448" t="s">
        <v>225</v>
      </c>
    </row>
    <row r="5" spans="1:10" ht="16.5" customHeight="1">
      <c r="A5" s="427" t="b">
        <v>1</v>
      </c>
      <c r="B5" s="428" t="s">
        <v>749</v>
      </c>
      <c r="C5" s="437">
        <v>6011</v>
      </c>
      <c r="D5" s="438" t="s">
        <v>747</v>
      </c>
      <c r="E5" s="446">
        <v>151101003</v>
      </c>
      <c r="F5" s="447">
        <v>1</v>
      </c>
      <c r="G5" s="437">
        <v>1</v>
      </c>
      <c r="H5" s="506">
        <v>3</v>
      </c>
      <c r="I5" s="448" t="s">
        <v>229</v>
      </c>
      <c r="J5" s="448" t="s">
        <v>225</v>
      </c>
    </row>
    <row r="6" spans="1:10" ht="16.5" customHeight="1">
      <c r="A6" s="427" t="b">
        <v>1</v>
      </c>
      <c r="B6" s="428" t="s">
        <v>750</v>
      </c>
      <c r="C6" s="437">
        <v>6011</v>
      </c>
      <c r="D6" s="438" t="s">
        <v>747</v>
      </c>
      <c r="E6" s="446">
        <v>151101004</v>
      </c>
      <c r="F6" s="447">
        <v>1</v>
      </c>
      <c r="G6" s="437">
        <v>1</v>
      </c>
      <c r="H6" s="506">
        <v>3</v>
      </c>
      <c r="I6" s="448" t="s">
        <v>229</v>
      </c>
      <c r="J6" s="448" t="s">
        <v>225</v>
      </c>
    </row>
    <row r="7" spans="1:10" ht="16.5" customHeight="1">
      <c r="A7" s="427" t="b">
        <v>1</v>
      </c>
      <c r="B7" s="428" t="s">
        <v>751</v>
      </c>
      <c r="C7" s="437">
        <v>6011</v>
      </c>
      <c r="D7" s="438" t="s">
        <v>747</v>
      </c>
      <c r="E7" s="446">
        <v>151101005</v>
      </c>
      <c r="F7" s="447">
        <v>1</v>
      </c>
      <c r="G7" s="437">
        <v>1</v>
      </c>
      <c r="H7" s="506">
        <v>3</v>
      </c>
      <c r="I7" s="448" t="s">
        <v>229</v>
      </c>
      <c r="J7" s="448" t="s">
        <v>225</v>
      </c>
    </row>
    <row r="8" spans="1:10" ht="16.5" customHeight="1">
      <c r="A8" s="427" t="b">
        <v>1</v>
      </c>
      <c r="B8" s="428" t="s">
        <v>752</v>
      </c>
      <c r="C8" s="437">
        <v>6011</v>
      </c>
      <c r="D8" s="438" t="s">
        <v>747</v>
      </c>
      <c r="E8" s="446">
        <v>151101006</v>
      </c>
      <c r="F8" s="447">
        <v>1</v>
      </c>
      <c r="G8" s="437">
        <v>1</v>
      </c>
      <c r="H8" s="506">
        <v>3</v>
      </c>
      <c r="I8" s="448" t="s">
        <v>229</v>
      </c>
      <c r="J8" s="448" t="s">
        <v>225</v>
      </c>
    </row>
    <row r="9" spans="1:10" ht="16.5" customHeight="1">
      <c r="A9" s="427" t="b">
        <v>1</v>
      </c>
      <c r="B9" s="428" t="s">
        <v>753</v>
      </c>
      <c r="C9" s="437">
        <v>6011</v>
      </c>
      <c r="D9" s="438" t="s">
        <v>747</v>
      </c>
      <c r="E9" s="446">
        <v>151102001</v>
      </c>
      <c r="F9" s="447">
        <v>1</v>
      </c>
      <c r="G9" s="437">
        <v>1</v>
      </c>
      <c r="H9" s="506">
        <v>3</v>
      </c>
      <c r="I9" s="448" t="s">
        <v>230</v>
      </c>
      <c r="J9" s="448" t="s">
        <v>225</v>
      </c>
    </row>
    <row r="10" spans="1:10" ht="16.5" customHeight="1">
      <c r="A10" s="427" t="b">
        <v>1</v>
      </c>
      <c r="B10" s="428" t="s">
        <v>754</v>
      </c>
      <c r="C10" s="437">
        <v>6011</v>
      </c>
      <c r="D10" s="438" t="s">
        <v>747</v>
      </c>
      <c r="E10" s="446">
        <v>151102002</v>
      </c>
      <c r="F10" s="447">
        <v>1</v>
      </c>
      <c r="G10" s="437">
        <v>1</v>
      </c>
      <c r="H10" s="506">
        <v>3</v>
      </c>
      <c r="I10" s="448" t="s">
        <v>230</v>
      </c>
      <c r="J10" s="448" t="s">
        <v>225</v>
      </c>
    </row>
    <row r="11" spans="1:10" ht="16.5" customHeight="1">
      <c r="A11" s="427" t="b">
        <v>1</v>
      </c>
      <c r="B11" s="428" t="s">
        <v>755</v>
      </c>
      <c r="C11" s="437">
        <v>6011</v>
      </c>
      <c r="D11" s="438" t="s">
        <v>747</v>
      </c>
      <c r="E11" s="446">
        <v>151102003</v>
      </c>
      <c r="F11" s="447">
        <v>1</v>
      </c>
      <c r="G11" s="437">
        <v>1</v>
      </c>
      <c r="H11" s="506">
        <v>3</v>
      </c>
      <c r="I11" s="448" t="s">
        <v>230</v>
      </c>
      <c r="J11" s="448" t="s">
        <v>225</v>
      </c>
    </row>
    <row r="12" spans="1:10" ht="16.5" customHeight="1">
      <c r="A12" s="427" t="b">
        <v>1</v>
      </c>
      <c r="B12" s="428" t="s">
        <v>756</v>
      </c>
      <c r="C12" s="437">
        <v>6011</v>
      </c>
      <c r="D12" s="438" t="s">
        <v>747</v>
      </c>
      <c r="E12" s="446">
        <v>151102004</v>
      </c>
      <c r="F12" s="447">
        <v>1</v>
      </c>
      <c r="G12" s="437">
        <v>1</v>
      </c>
      <c r="H12" s="506">
        <v>3</v>
      </c>
      <c r="I12" s="448" t="s">
        <v>230</v>
      </c>
      <c r="J12" s="448" t="s">
        <v>225</v>
      </c>
    </row>
    <row r="13" spans="1:10" ht="16.5" customHeight="1">
      <c r="A13" s="427" t="b">
        <v>1</v>
      </c>
      <c r="B13" s="428" t="s">
        <v>757</v>
      </c>
      <c r="C13" s="437">
        <v>6011</v>
      </c>
      <c r="D13" s="438" t="s">
        <v>747</v>
      </c>
      <c r="E13" s="446">
        <v>151102005</v>
      </c>
      <c r="F13" s="447">
        <v>1</v>
      </c>
      <c r="G13" s="437">
        <v>1</v>
      </c>
      <c r="H13" s="506">
        <v>3</v>
      </c>
      <c r="I13" s="448" t="s">
        <v>230</v>
      </c>
      <c r="J13" s="448" t="s">
        <v>225</v>
      </c>
    </row>
    <row r="14" spans="1:10" ht="16.5" customHeight="1">
      <c r="A14" s="427" t="b">
        <v>1</v>
      </c>
      <c r="B14" s="428" t="s">
        <v>758</v>
      </c>
      <c r="C14" s="437">
        <v>6011</v>
      </c>
      <c r="D14" s="438" t="s">
        <v>747</v>
      </c>
      <c r="E14" s="446">
        <v>151106001</v>
      </c>
      <c r="F14" s="447">
        <v>1</v>
      </c>
      <c r="G14" s="437">
        <v>1</v>
      </c>
      <c r="H14" s="506">
        <v>3</v>
      </c>
      <c r="I14" s="448" t="s">
        <v>233</v>
      </c>
      <c r="J14" s="448" t="s">
        <v>225</v>
      </c>
    </row>
    <row r="15" spans="1:10" ht="16.5" customHeight="1">
      <c r="A15" s="427" t="b">
        <v>1</v>
      </c>
      <c r="B15" s="428" t="s">
        <v>759</v>
      </c>
      <c r="C15" s="437">
        <v>6011</v>
      </c>
      <c r="D15" s="438" t="s">
        <v>747</v>
      </c>
      <c r="E15" s="446">
        <v>151106002</v>
      </c>
      <c r="F15" s="447">
        <v>1</v>
      </c>
      <c r="G15" s="437">
        <v>1</v>
      </c>
      <c r="H15" s="506">
        <v>3</v>
      </c>
      <c r="I15" s="448" t="s">
        <v>233</v>
      </c>
      <c r="J15" s="448" t="s">
        <v>225</v>
      </c>
    </row>
    <row r="16" spans="1:10" ht="16.5" customHeight="1">
      <c r="A16" s="427" t="b">
        <v>1</v>
      </c>
      <c r="B16" s="428" t="s">
        <v>760</v>
      </c>
      <c r="C16" s="437">
        <v>6011</v>
      </c>
      <c r="D16" s="438" t="s">
        <v>747</v>
      </c>
      <c r="E16" s="446">
        <v>151106003</v>
      </c>
      <c r="F16" s="447">
        <v>1</v>
      </c>
      <c r="G16" s="437">
        <v>1</v>
      </c>
      <c r="H16" s="506">
        <v>3</v>
      </c>
      <c r="I16" s="448" t="s">
        <v>233</v>
      </c>
      <c r="J16" s="448" t="s">
        <v>225</v>
      </c>
    </row>
    <row r="17" spans="1:10" ht="16.5" customHeight="1">
      <c r="A17" s="427" t="b">
        <v>1</v>
      </c>
      <c r="B17" s="428" t="s">
        <v>761</v>
      </c>
      <c r="C17" s="437">
        <v>6011</v>
      </c>
      <c r="D17" s="438" t="s">
        <v>747</v>
      </c>
      <c r="E17" s="446">
        <v>151106004</v>
      </c>
      <c r="F17" s="447">
        <v>1</v>
      </c>
      <c r="G17" s="437">
        <v>1</v>
      </c>
      <c r="H17" s="506">
        <v>3</v>
      </c>
      <c r="I17" s="448" t="s">
        <v>233</v>
      </c>
      <c r="J17" s="448" t="s">
        <v>225</v>
      </c>
    </row>
    <row r="18" spans="1:10" ht="16.5" customHeight="1">
      <c r="A18" s="427" t="b">
        <v>1</v>
      </c>
      <c r="B18" s="428" t="s">
        <v>762</v>
      </c>
      <c r="C18" s="437">
        <v>6011</v>
      </c>
      <c r="D18" s="438" t="s">
        <v>747</v>
      </c>
      <c r="E18" s="446">
        <v>151106005</v>
      </c>
      <c r="F18" s="447">
        <v>1</v>
      </c>
      <c r="G18" s="437">
        <v>1</v>
      </c>
      <c r="H18" s="506">
        <v>3</v>
      </c>
      <c r="I18" s="448" t="s">
        <v>233</v>
      </c>
      <c r="J18" s="448" t="s">
        <v>225</v>
      </c>
    </row>
    <row r="19" spans="1:10" ht="16.5" customHeight="1">
      <c r="A19" s="427" t="b">
        <v>1</v>
      </c>
      <c r="B19" s="428" t="s">
        <v>763</v>
      </c>
      <c r="C19" s="437">
        <v>6011</v>
      </c>
      <c r="D19" s="438" t="s">
        <v>747</v>
      </c>
      <c r="E19" s="449">
        <v>151201001</v>
      </c>
      <c r="F19" s="448">
        <v>1</v>
      </c>
      <c r="G19" s="437">
        <v>2</v>
      </c>
      <c r="H19" s="506">
        <v>2</v>
      </c>
      <c r="I19" s="448" t="s">
        <v>229</v>
      </c>
      <c r="J19" s="448" t="s">
        <v>226</v>
      </c>
    </row>
    <row r="20" spans="1:10" ht="16.5" customHeight="1">
      <c r="A20" s="427" t="b">
        <v>1</v>
      </c>
      <c r="B20" s="428" t="s">
        <v>764</v>
      </c>
      <c r="C20" s="437">
        <v>6011</v>
      </c>
      <c r="D20" s="438" t="s">
        <v>747</v>
      </c>
      <c r="E20" s="449">
        <v>151201002</v>
      </c>
      <c r="F20" s="448">
        <v>1</v>
      </c>
      <c r="G20" s="437">
        <v>2</v>
      </c>
      <c r="H20" s="506">
        <v>2</v>
      </c>
      <c r="I20" s="448" t="s">
        <v>229</v>
      </c>
      <c r="J20" s="448" t="s">
        <v>226</v>
      </c>
    </row>
    <row r="21" spans="1:10" ht="16.5" customHeight="1">
      <c r="A21" s="427" t="b">
        <v>1</v>
      </c>
      <c r="B21" s="428" t="s">
        <v>765</v>
      </c>
      <c r="C21" s="437">
        <v>6011</v>
      </c>
      <c r="D21" s="438" t="s">
        <v>747</v>
      </c>
      <c r="E21" s="449">
        <v>151201003</v>
      </c>
      <c r="F21" s="448">
        <v>1</v>
      </c>
      <c r="G21" s="437">
        <v>2</v>
      </c>
      <c r="H21" s="506">
        <v>2</v>
      </c>
      <c r="I21" s="448" t="s">
        <v>229</v>
      </c>
      <c r="J21" s="448" t="s">
        <v>226</v>
      </c>
    </row>
    <row r="22" spans="1:10" ht="16.5" customHeight="1">
      <c r="A22" s="427" t="b">
        <v>1</v>
      </c>
      <c r="B22" s="428" t="s">
        <v>766</v>
      </c>
      <c r="C22" s="437">
        <v>6011</v>
      </c>
      <c r="D22" s="438" t="s">
        <v>747</v>
      </c>
      <c r="E22" s="449">
        <v>151201004</v>
      </c>
      <c r="F22" s="448">
        <v>1</v>
      </c>
      <c r="G22" s="437">
        <v>2</v>
      </c>
      <c r="H22" s="506">
        <v>2</v>
      </c>
      <c r="I22" s="448" t="s">
        <v>229</v>
      </c>
      <c r="J22" s="448" t="s">
        <v>226</v>
      </c>
    </row>
    <row r="23" spans="1:10" ht="16.5" customHeight="1">
      <c r="A23" s="427" t="b">
        <v>1</v>
      </c>
      <c r="B23" s="428" t="s">
        <v>767</v>
      </c>
      <c r="C23" s="437">
        <v>6011</v>
      </c>
      <c r="D23" s="438" t="s">
        <v>747</v>
      </c>
      <c r="E23" s="449">
        <v>151201005</v>
      </c>
      <c r="F23" s="448">
        <v>1</v>
      </c>
      <c r="G23" s="437">
        <v>2</v>
      </c>
      <c r="H23" s="506">
        <v>2</v>
      </c>
      <c r="I23" s="448" t="s">
        <v>229</v>
      </c>
      <c r="J23" s="448" t="s">
        <v>226</v>
      </c>
    </row>
    <row r="24" spans="1:10" ht="16.5" customHeight="1">
      <c r="A24" s="427" t="b">
        <v>1</v>
      </c>
      <c r="B24" s="428" t="s">
        <v>768</v>
      </c>
      <c r="C24" s="437">
        <v>6011</v>
      </c>
      <c r="D24" s="438" t="s">
        <v>747</v>
      </c>
      <c r="E24" s="449">
        <v>151201006</v>
      </c>
      <c r="F24" s="448">
        <v>1</v>
      </c>
      <c r="G24" s="437">
        <v>2</v>
      </c>
      <c r="H24" s="506">
        <v>2</v>
      </c>
      <c r="I24" s="448" t="s">
        <v>229</v>
      </c>
      <c r="J24" s="448" t="s">
        <v>226</v>
      </c>
    </row>
    <row r="25" spans="1:10" ht="16.5" customHeight="1">
      <c r="A25" s="427" t="b">
        <v>1</v>
      </c>
      <c r="B25" s="428" t="s">
        <v>769</v>
      </c>
      <c r="C25" s="437">
        <v>6011</v>
      </c>
      <c r="D25" s="438" t="s">
        <v>747</v>
      </c>
      <c r="E25" s="449">
        <v>151202001</v>
      </c>
      <c r="F25" s="448">
        <v>1</v>
      </c>
      <c r="G25" s="437">
        <v>2</v>
      </c>
      <c r="H25" s="506">
        <v>2</v>
      </c>
      <c r="I25" s="448" t="s">
        <v>230</v>
      </c>
      <c r="J25" s="448" t="s">
        <v>226</v>
      </c>
    </row>
    <row r="26" spans="1:10" ht="16.5" customHeight="1">
      <c r="A26" s="427" t="b">
        <v>1</v>
      </c>
      <c r="B26" s="428" t="s">
        <v>770</v>
      </c>
      <c r="C26" s="437">
        <v>6011</v>
      </c>
      <c r="D26" s="438" t="s">
        <v>747</v>
      </c>
      <c r="E26" s="449">
        <v>151202002</v>
      </c>
      <c r="F26" s="448">
        <v>1</v>
      </c>
      <c r="G26" s="437">
        <v>2</v>
      </c>
      <c r="H26" s="506">
        <v>2</v>
      </c>
      <c r="I26" s="448" t="s">
        <v>230</v>
      </c>
      <c r="J26" s="448" t="s">
        <v>226</v>
      </c>
    </row>
    <row r="27" spans="1:10" ht="16.5" customHeight="1">
      <c r="A27" s="427" t="b">
        <v>1</v>
      </c>
      <c r="B27" s="428" t="s">
        <v>771</v>
      </c>
      <c r="C27" s="437">
        <v>6011</v>
      </c>
      <c r="D27" s="438" t="s">
        <v>747</v>
      </c>
      <c r="E27" s="449">
        <v>151202003</v>
      </c>
      <c r="F27" s="448">
        <v>1</v>
      </c>
      <c r="G27" s="437">
        <v>2</v>
      </c>
      <c r="H27" s="506">
        <v>2</v>
      </c>
      <c r="I27" s="448" t="s">
        <v>230</v>
      </c>
      <c r="J27" s="448" t="s">
        <v>226</v>
      </c>
    </row>
    <row r="28" spans="1:10" ht="16.5" customHeight="1">
      <c r="A28" s="427" t="b">
        <v>1</v>
      </c>
      <c r="B28" s="428" t="s">
        <v>772</v>
      </c>
      <c r="C28" s="437">
        <v>6011</v>
      </c>
      <c r="D28" s="438" t="s">
        <v>747</v>
      </c>
      <c r="E28" s="449">
        <v>151202004</v>
      </c>
      <c r="F28" s="448">
        <v>1</v>
      </c>
      <c r="G28" s="437">
        <v>2</v>
      </c>
      <c r="H28" s="506">
        <v>2</v>
      </c>
      <c r="I28" s="448" t="s">
        <v>230</v>
      </c>
      <c r="J28" s="448" t="s">
        <v>226</v>
      </c>
    </row>
    <row r="29" spans="1:10" ht="16.5" customHeight="1">
      <c r="A29" s="427" t="b">
        <v>1</v>
      </c>
      <c r="B29" s="428" t="s">
        <v>773</v>
      </c>
      <c r="C29" s="437">
        <v>6011</v>
      </c>
      <c r="D29" s="438" t="s">
        <v>747</v>
      </c>
      <c r="E29" s="449">
        <v>151202005</v>
      </c>
      <c r="F29" s="448">
        <v>1</v>
      </c>
      <c r="G29" s="437">
        <v>2</v>
      </c>
      <c r="H29" s="506">
        <v>2</v>
      </c>
      <c r="I29" s="448" t="s">
        <v>230</v>
      </c>
      <c r="J29" s="448" t="s">
        <v>226</v>
      </c>
    </row>
    <row r="30" spans="1:10" ht="16.5" customHeight="1">
      <c r="A30" s="427" t="b">
        <v>1</v>
      </c>
      <c r="B30" s="428" t="s">
        <v>774</v>
      </c>
      <c r="C30" s="437">
        <v>6011</v>
      </c>
      <c r="D30" s="438" t="s">
        <v>747</v>
      </c>
      <c r="E30" s="449">
        <v>151206001</v>
      </c>
      <c r="F30" s="448">
        <v>1</v>
      </c>
      <c r="G30" s="437">
        <v>2</v>
      </c>
      <c r="H30" s="506">
        <v>2</v>
      </c>
      <c r="I30" s="448" t="s">
        <v>233</v>
      </c>
      <c r="J30" s="448" t="s">
        <v>226</v>
      </c>
    </row>
    <row r="31" spans="1:10" ht="16.5" customHeight="1">
      <c r="A31" s="427" t="b">
        <v>1</v>
      </c>
      <c r="B31" s="428" t="s">
        <v>775</v>
      </c>
      <c r="C31" s="437">
        <v>6011</v>
      </c>
      <c r="D31" s="438" t="s">
        <v>747</v>
      </c>
      <c r="E31" s="449">
        <v>151206002</v>
      </c>
      <c r="F31" s="448">
        <v>1</v>
      </c>
      <c r="G31" s="437">
        <v>2</v>
      </c>
      <c r="H31" s="506">
        <v>2</v>
      </c>
      <c r="I31" s="448" t="s">
        <v>233</v>
      </c>
      <c r="J31" s="448" t="s">
        <v>226</v>
      </c>
    </row>
    <row r="32" spans="1:10" ht="16.5" customHeight="1">
      <c r="A32" s="427" t="b">
        <v>1</v>
      </c>
      <c r="B32" s="428" t="s">
        <v>776</v>
      </c>
      <c r="C32" s="437">
        <v>6011</v>
      </c>
      <c r="D32" s="438" t="s">
        <v>747</v>
      </c>
      <c r="E32" s="449">
        <v>151206003</v>
      </c>
      <c r="F32" s="448">
        <v>1</v>
      </c>
      <c r="G32" s="437">
        <v>2</v>
      </c>
      <c r="H32" s="506">
        <v>2</v>
      </c>
      <c r="I32" s="448" t="s">
        <v>233</v>
      </c>
      <c r="J32" s="448" t="s">
        <v>226</v>
      </c>
    </row>
    <row r="33" spans="1:10" ht="16.5" customHeight="1">
      <c r="A33" s="427" t="b">
        <v>1</v>
      </c>
      <c r="B33" s="428" t="s">
        <v>777</v>
      </c>
      <c r="C33" s="437">
        <v>6011</v>
      </c>
      <c r="D33" s="438" t="s">
        <v>747</v>
      </c>
      <c r="E33" s="449">
        <v>151206004</v>
      </c>
      <c r="F33" s="448">
        <v>1</v>
      </c>
      <c r="G33" s="437">
        <v>2</v>
      </c>
      <c r="H33" s="506">
        <v>2</v>
      </c>
      <c r="I33" s="448" t="s">
        <v>233</v>
      </c>
      <c r="J33" s="448" t="s">
        <v>226</v>
      </c>
    </row>
    <row r="34" spans="1:10" ht="16.5" customHeight="1">
      <c r="A34" s="427" t="b">
        <v>1</v>
      </c>
      <c r="B34" s="428" t="s">
        <v>778</v>
      </c>
      <c r="C34" s="437">
        <v>6011</v>
      </c>
      <c r="D34" s="438" t="s">
        <v>747</v>
      </c>
      <c r="E34" s="449">
        <v>151206005</v>
      </c>
      <c r="F34" s="448">
        <v>1</v>
      </c>
      <c r="G34" s="437">
        <v>2</v>
      </c>
      <c r="H34" s="506">
        <v>2</v>
      </c>
      <c r="I34" s="448" t="s">
        <v>233</v>
      </c>
      <c r="J34" s="448" t="s">
        <v>226</v>
      </c>
    </row>
    <row r="35" spans="1:10" ht="16.5" customHeight="1">
      <c r="A35" s="427" t="b">
        <v>1</v>
      </c>
      <c r="B35" s="428" t="s">
        <v>779</v>
      </c>
      <c r="C35" s="437">
        <v>6011</v>
      </c>
      <c r="D35" s="438" t="s">
        <v>747</v>
      </c>
      <c r="E35" s="450">
        <v>151301001</v>
      </c>
      <c r="F35" s="448">
        <v>1</v>
      </c>
      <c r="G35" s="437">
        <v>2</v>
      </c>
      <c r="H35" s="506">
        <v>1</v>
      </c>
      <c r="I35" s="448" t="s">
        <v>229</v>
      </c>
      <c r="J35" s="447" t="s">
        <v>227</v>
      </c>
    </row>
    <row r="36" spans="1:10" ht="16.5" customHeight="1">
      <c r="A36" s="427" t="b">
        <v>1</v>
      </c>
      <c r="B36" s="428" t="s">
        <v>780</v>
      </c>
      <c r="C36" s="437">
        <v>6011</v>
      </c>
      <c r="D36" s="438" t="s">
        <v>747</v>
      </c>
      <c r="E36" s="450">
        <v>151301002</v>
      </c>
      <c r="F36" s="448">
        <v>1</v>
      </c>
      <c r="G36" s="437">
        <v>2</v>
      </c>
      <c r="H36" s="506">
        <v>1</v>
      </c>
      <c r="I36" s="448" t="s">
        <v>229</v>
      </c>
      <c r="J36" s="447" t="s">
        <v>227</v>
      </c>
    </row>
    <row r="37" spans="1:10" ht="16.5" customHeight="1">
      <c r="A37" s="427" t="b">
        <v>1</v>
      </c>
      <c r="B37" s="428" t="s">
        <v>781</v>
      </c>
      <c r="C37" s="437">
        <v>6011</v>
      </c>
      <c r="D37" s="438" t="s">
        <v>747</v>
      </c>
      <c r="E37" s="450">
        <v>151301003</v>
      </c>
      <c r="F37" s="448">
        <v>1</v>
      </c>
      <c r="G37" s="437">
        <v>2</v>
      </c>
      <c r="H37" s="506">
        <v>1</v>
      </c>
      <c r="I37" s="448" t="s">
        <v>229</v>
      </c>
      <c r="J37" s="447" t="s">
        <v>227</v>
      </c>
    </row>
    <row r="38" spans="1:10" ht="16.5" customHeight="1">
      <c r="A38" s="427" t="b">
        <v>1</v>
      </c>
      <c r="B38" s="428" t="s">
        <v>782</v>
      </c>
      <c r="C38" s="437">
        <v>6011</v>
      </c>
      <c r="D38" s="438" t="s">
        <v>747</v>
      </c>
      <c r="E38" s="450">
        <v>151301004</v>
      </c>
      <c r="F38" s="448">
        <v>1</v>
      </c>
      <c r="G38" s="437">
        <v>2</v>
      </c>
      <c r="H38" s="506">
        <v>1</v>
      </c>
      <c r="I38" s="448" t="s">
        <v>229</v>
      </c>
      <c r="J38" s="447" t="s">
        <v>227</v>
      </c>
    </row>
    <row r="39" spans="1:10" ht="16.5" customHeight="1">
      <c r="A39" s="427" t="b">
        <v>1</v>
      </c>
      <c r="B39" s="428" t="s">
        <v>783</v>
      </c>
      <c r="C39" s="437">
        <v>6011</v>
      </c>
      <c r="D39" s="438" t="s">
        <v>747</v>
      </c>
      <c r="E39" s="450">
        <v>151301005</v>
      </c>
      <c r="F39" s="448">
        <v>1</v>
      </c>
      <c r="G39" s="437">
        <v>2</v>
      </c>
      <c r="H39" s="506">
        <v>1</v>
      </c>
      <c r="I39" s="448" t="s">
        <v>229</v>
      </c>
      <c r="J39" s="447" t="s">
        <v>227</v>
      </c>
    </row>
    <row r="40" spans="1:10" ht="16.5" customHeight="1">
      <c r="A40" s="427" t="b">
        <v>1</v>
      </c>
      <c r="B40" s="428" t="s">
        <v>784</v>
      </c>
      <c r="C40" s="437">
        <v>6011</v>
      </c>
      <c r="D40" s="438" t="s">
        <v>747</v>
      </c>
      <c r="E40" s="450">
        <v>151301006</v>
      </c>
      <c r="F40" s="448">
        <v>1</v>
      </c>
      <c r="G40" s="437">
        <v>2</v>
      </c>
      <c r="H40" s="506">
        <v>1</v>
      </c>
      <c r="I40" s="448" t="s">
        <v>229</v>
      </c>
      <c r="J40" s="447" t="s">
        <v>227</v>
      </c>
    </row>
    <row r="41" spans="1:10" ht="16.5" customHeight="1">
      <c r="A41" s="427" t="b">
        <v>1</v>
      </c>
      <c r="B41" s="428" t="s">
        <v>785</v>
      </c>
      <c r="C41" s="437">
        <v>6011</v>
      </c>
      <c r="D41" s="438" t="s">
        <v>747</v>
      </c>
      <c r="E41" s="450">
        <v>151302001</v>
      </c>
      <c r="F41" s="448">
        <v>1</v>
      </c>
      <c r="G41" s="437">
        <v>2</v>
      </c>
      <c r="H41" s="506">
        <v>1</v>
      </c>
      <c r="I41" s="448" t="s">
        <v>230</v>
      </c>
      <c r="J41" s="447" t="s">
        <v>227</v>
      </c>
    </row>
    <row r="42" spans="1:10" ht="16.5" customHeight="1">
      <c r="A42" s="427" t="b">
        <v>1</v>
      </c>
      <c r="B42" s="428" t="s">
        <v>786</v>
      </c>
      <c r="C42" s="437">
        <v>6011</v>
      </c>
      <c r="D42" s="438" t="s">
        <v>747</v>
      </c>
      <c r="E42" s="450">
        <v>151302002</v>
      </c>
      <c r="F42" s="448">
        <v>1</v>
      </c>
      <c r="G42" s="437">
        <v>2</v>
      </c>
      <c r="H42" s="506">
        <v>1</v>
      </c>
      <c r="I42" s="448" t="s">
        <v>230</v>
      </c>
      <c r="J42" s="447" t="s">
        <v>227</v>
      </c>
    </row>
    <row r="43" spans="1:10" ht="16.5" customHeight="1">
      <c r="A43" s="427" t="b">
        <v>1</v>
      </c>
      <c r="B43" s="428" t="s">
        <v>787</v>
      </c>
      <c r="C43" s="437">
        <v>6011</v>
      </c>
      <c r="D43" s="438" t="s">
        <v>747</v>
      </c>
      <c r="E43" s="450">
        <v>151302003</v>
      </c>
      <c r="F43" s="448">
        <v>1</v>
      </c>
      <c r="G43" s="437">
        <v>2</v>
      </c>
      <c r="H43" s="506">
        <v>1</v>
      </c>
      <c r="I43" s="448" t="s">
        <v>230</v>
      </c>
      <c r="J43" s="447" t="s">
        <v>227</v>
      </c>
    </row>
    <row r="44" spans="1:10" ht="16.5" customHeight="1">
      <c r="A44" s="427" t="b">
        <v>1</v>
      </c>
      <c r="B44" s="428" t="s">
        <v>788</v>
      </c>
      <c r="C44" s="437">
        <v>6011</v>
      </c>
      <c r="D44" s="438" t="s">
        <v>747</v>
      </c>
      <c r="E44" s="450">
        <v>151302004</v>
      </c>
      <c r="F44" s="448">
        <v>1</v>
      </c>
      <c r="G44" s="437">
        <v>2</v>
      </c>
      <c r="H44" s="506">
        <v>1</v>
      </c>
      <c r="I44" s="448" t="s">
        <v>230</v>
      </c>
      <c r="J44" s="447" t="s">
        <v>227</v>
      </c>
    </row>
    <row r="45" spans="1:10" ht="16.5" customHeight="1">
      <c r="A45" s="427" t="b">
        <v>1</v>
      </c>
      <c r="B45" s="428" t="s">
        <v>789</v>
      </c>
      <c r="C45" s="437">
        <v>6011</v>
      </c>
      <c r="D45" s="438" t="s">
        <v>747</v>
      </c>
      <c r="E45" s="450">
        <v>151302005</v>
      </c>
      <c r="F45" s="448">
        <v>1</v>
      </c>
      <c r="G45" s="437">
        <v>2</v>
      </c>
      <c r="H45" s="506">
        <v>1</v>
      </c>
      <c r="I45" s="448" t="s">
        <v>230</v>
      </c>
      <c r="J45" s="447" t="s">
        <v>227</v>
      </c>
    </row>
    <row r="46" spans="1:10" ht="16.5" customHeight="1">
      <c r="A46" s="427" t="b">
        <v>1</v>
      </c>
      <c r="B46" s="428" t="s">
        <v>790</v>
      </c>
      <c r="C46" s="437">
        <v>6011</v>
      </c>
      <c r="D46" s="438" t="s">
        <v>747</v>
      </c>
      <c r="E46" s="450">
        <v>151306001</v>
      </c>
      <c r="F46" s="448">
        <v>1</v>
      </c>
      <c r="G46" s="437">
        <v>2</v>
      </c>
      <c r="H46" s="506">
        <v>1</v>
      </c>
      <c r="I46" s="448" t="s">
        <v>233</v>
      </c>
      <c r="J46" s="447" t="s">
        <v>227</v>
      </c>
    </row>
    <row r="47" spans="1:10" ht="16.5" customHeight="1">
      <c r="A47" s="427" t="b">
        <v>1</v>
      </c>
      <c r="B47" s="428" t="s">
        <v>791</v>
      </c>
      <c r="C47" s="437">
        <v>6011</v>
      </c>
      <c r="D47" s="438" t="s">
        <v>747</v>
      </c>
      <c r="E47" s="450">
        <v>151306002</v>
      </c>
      <c r="F47" s="448">
        <v>1</v>
      </c>
      <c r="G47" s="437">
        <v>2</v>
      </c>
      <c r="H47" s="506">
        <v>2</v>
      </c>
      <c r="I47" s="448" t="s">
        <v>233</v>
      </c>
      <c r="J47" s="447" t="s">
        <v>227</v>
      </c>
    </row>
    <row r="48" spans="1:10" ht="16.5" customHeight="1">
      <c r="A48" s="427" t="b">
        <v>1</v>
      </c>
      <c r="B48" s="428" t="s">
        <v>792</v>
      </c>
      <c r="C48" s="437">
        <v>6011</v>
      </c>
      <c r="D48" s="438" t="s">
        <v>747</v>
      </c>
      <c r="E48" s="450">
        <v>151306003</v>
      </c>
      <c r="F48" s="448">
        <v>1</v>
      </c>
      <c r="G48" s="437">
        <v>2</v>
      </c>
      <c r="H48" s="506">
        <v>2</v>
      </c>
      <c r="I48" s="448" t="s">
        <v>233</v>
      </c>
      <c r="J48" s="447" t="s">
        <v>227</v>
      </c>
    </row>
    <row r="49" spans="1:10" ht="16.5" customHeight="1">
      <c r="A49" s="427" t="b">
        <v>1</v>
      </c>
      <c r="B49" s="428" t="s">
        <v>793</v>
      </c>
      <c r="C49" s="437">
        <v>6011</v>
      </c>
      <c r="D49" s="438" t="s">
        <v>747</v>
      </c>
      <c r="E49" s="450">
        <v>151306004</v>
      </c>
      <c r="F49" s="448">
        <v>1</v>
      </c>
      <c r="G49" s="437">
        <v>2</v>
      </c>
      <c r="H49" s="506">
        <v>2</v>
      </c>
      <c r="I49" s="448" t="s">
        <v>233</v>
      </c>
      <c r="J49" s="447" t="s">
        <v>227</v>
      </c>
    </row>
    <row r="50" spans="1:10" ht="16.5" customHeight="1">
      <c r="A50" s="427" t="b">
        <v>1</v>
      </c>
      <c r="B50" s="428" t="s">
        <v>794</v>
      </c>
      <c r="C50" s="437">
        <v>6011</v>
      </c>
      <c r="D50" s="438" t="s">
        <v>747</v>
      </c>
      <c r="E50" s="450">
        <v>151306005</v>
      </c>
      <c r="F50" s="448">
        <v>1</v>
      </c>
      <c r="G50" s="437">
        <v>2</v>
      </c>
      <c r="H50" s="506">
        <v>2</v>
      </c>
      <c r="I50" s="448" t="s">
        <v>233</v>
      </c>
      <c r="J50" s="447" t="s">
        <v>227</v>
      </c>
    </row>
    <row r="51" spans="1:10" ht="16.5" customHeight="1">
      <c r="A51" s="427" t="b">
        <v>1</v>
      </c>
      <c r="B51" s="428" t="s">
        <v>795</v>
      </c>
      <c r="C51" s="437">
        <v>6011</v>
      </c>
      <c r="D51" s="439" t="s">
        <v>796</v>
      </c>
      <c r="E51" s="446">
        <v>152101001</v>
      </c>
      <c r="F51" s="447">
        <v>1</v>
      </c>
      <c r="G51" s="437">
        <v>1</v>
      </c>
      <c r="H51" s="506">
        <v>3</v>
      </c>
      <c r="I51" s="448" t="s">
        <v>229</v>
      </c>
      <c r="J51" s="448" t="s">
        <v>225</v>
      </c>
    </row>
    <row r="52" spans="1:10" ht="16.5" customHeight="1">
      <c r="A52" s="427" t="b">
        <v>1</v>
      </c>
      <c r="B52" s="428" t="s">
        <v>797</v>
      </c>
      <c r="C52" s="437">
        <v>6011</v>
      </c>
      <c r="D52" s="439" t="s">
        <v>796</v>
      </c>
      <c r="E52" s="446">
        <v>152101002</v>
      </c>
      <c r="F52" s="447">
        <v>1</v>
      </c>
      <c r="G52" s="437">
        <v>1</v>
      </c>
      <c r="H52" s="506">
        <v>3</v>
      </c>
      <c r="I52" s="448" t="s">
        <v>229</v>
      </c>
      <c r="J52" s="448" t="s">
        <v>225</v>
      </c>
    </row>
    <row r="53" spans="1:10" ht="16.5" customHeight="1">
      <c r="A53" s="427" t="b">
        <v>1</v>
      </c>
      <c r="B53" s="428" t="s">
        <v>798</v>
      </c>
      <c r="C53" s="437">
        <v>6011</v>
      </c>
      <c r="D53" s="439" t="s">
        <v>796</v>
      </c>
      <c r="E53" s="446">
        <v>152101003</v>
      </c>
      <c r="F53" s="447">
        <v>1</v>
      </c>
      <c r="G53" s="437">
        <v>1</v>
      </c>
      <c r="H53" s="506">
        <v>3</v>
      </c>
      <c r="I53" s="448" t="s">
        <v>229</v>
      </c>
      <c r="J53" s="448" t="s">
        <v>225</v>
      </c>
    </row>
    <row r="54" spans="1:10" ht="16.5" customHeight="1">
      <c r="A54" s="427" t="b">
        <v>1</v>
      </c>
      <c r="B54" s="428" t="s">
        <v>799</v>
      </c>
      <c r="C54" s="437">
        <v>6011</v>
      </c>
      <c r="D54" s="439" t="s">
        <v>796</v>
      </c>
      <c r="E54" s="446">
        <v>152101004</v>
      </c>
      <c r="F54" s="447">
        <v>1</v>
      </c>
      <c r="G54" s="437">
        <v>1</v>
      </c>
      <c r="H54" s="506">
        <v>3</v>
      </c>
      <c r="I54" s="448" t="s">
        <v>229</v>
      </c>
      <c r="J54" s="448" t="s">
        <v>225</v>
      </c>
    </row>
    <row r="55" spans="1:10" ht="16.5" customHeight="1">
      <c r="A55" s="427" t="b">
        <v>1</v>
      </c>
      <c r="B55" s="428" t="s">
        <v>800</v>
      </c>
      <c r="C55" s="437">
        <v>6011</v>
      </c>
      <c r="D55" s="439" t="s">
        <v>796</v>
      </c>
      <c r="E55" s="446">
        <v>152101005</v>
      </c>
      <c r="F55" s="447">
        <v>1</v>
      </c>
      <c r="G55" s="437">
        <v>1</v>
      </c>
      <c r="H55" s="506">
        <v>3</v>
      </c>
      <c r="I55" s="448" t="s">
        <v>229</v>
      </c>
      <c r="J55" s="448" t="s">
        <v>225</v>
      </c>
    </row>
    <row r="56" spans="1:10" ht="16.5" customHeight="1">
      <c r="A56" s="427" t="b">
        <v>1</v>
      </c>
      <c r="B56" s="428" t="s">
        <v>801</v>
      </c>
      <c r="C56" s="437">
        <v>6011</v>
      </c>
      <c r="D56" s="439" t="s">
        <v>796</v>
      </c>
      <c r="E56" s="446">
        <v>152101006</v>
      </c>
      <c r="F56" s="447">
        <v>1</v>
      </c>
      <c r="G56" s="437">
        <v>1</v>
      </c>
      <c r="H56" s="506">
        <v>3</v>
      </c>
      <c r="I56" s="448" t="s">
        <v>229</v>
      </c>
      <c r="J56" s="448" t="s">
        <v>225</v>
      </c>
    </row>
    <row r="57" spans="1:10" ht="16.5" customHeight="1">
      <c r="A57" s="427" t="b">
        <v>1</v>
      </c>
      <c r="B57" s="428" t="s">
        <v>802</v>
      </c>
      <c r="C57" s="437">
        <v>6011</v>
      </c>
      <c r="D57" s="439" t="s">
        <v>796</v>
      </c>
      <c r="E57" s="446">
        <v>152102001</v>
      </c>
      <c r="F57" s="447">
        <v>1</v>
      </c>
      <c r="G57" s="437">
        <v>1</v>
      </c>
      <c r="H57" s="506">
        <v>3</v>
      </c>
      <c r="I57" s="448" t="s">
        <v>230</v>
      </c>
      <c r="J57" s="448" t="s">
        <v>225</v>
      </c>
    </row>
    <row r="58" spans="1:10" ht="16.5" customHeight="1">
      <c r="A58" s="427" t="b">
        <v>1</v>
      </c>
      <c r="B58" s="428" t="s">
        <v>803</v>
      </c>
      <c r="C58" s="437">
        <v>6011</v>
      </c>
      <c r="D58" s="439" t="s">
        <v>796</v>
      </c>
      <c r="E58" s="446">
        <v>152102002</v>
      </c>
      <c r="F58" s="447">
        <v>1</v>
      </c>
      <c r="G58" s="437">
        <v>1</v>
      </c>
      <c r="H58" s="506">
        <v>3</v>
      </c>
      <c r="I58" s="448" t="s">
        <v>230</v>
      </c>
      <c r="J58" s="448" t="s">
        <v>225</v>
      </c>
    </row>
    <row r="59" spans="1:10" ht="16.5" customHeight="1">
      <c r="A59" s="427" t="b">
        <v>1</v>
      </c>
      <c r="B59" s="428" t="s">
        <v>804</v>
      </c>
      <c r="C59" s="437">
        <v>6011</v>
      </c>
      <c r="D59" s="439" t="s">
        <v>796</v>
      </c>
      <c r="E59" s="446">
        <v>152102003</v>
      </c>
      <c r="F59" s="447">
        <v>1</v>
      </c>
      <c r="G59" s="437">
        <v>1</v>
      </c>
      <c r="H59" s="506">
        <v>3</v>
      </c>
      <c r="I59" s="448" t="s">
        <v>230</v>
      </c>
      <c r="J59" s="448" t="s">
        <v>225</v>
      </c>
    </row>
    <row r="60" spans="1:10" ht="16.5" customHeight="1">
      <c r="A60" s="427" t="b">
        <v>1</v>
      </c>
      <c r="B60" s="428" t="s">
        <v>805</v>
      </c>
      <c r="C60" s="437">
        <v>6011</v>
      </c>
      <c r="D60" s="439" t="s">
        <v>796</v>
      </c>
      <c r="E60" s="446">
        <v>152102004</v>
      </c>
      <c r="F60" s="447">
        <v>1</v>
      </c>
      <c r="G60" s="437">
        <v>1</v>
      </c>
      <c r="H60" s="506">
        <v>3</v>
      </c>
      <c r="I60" s="448" t="s">
        <v>230</v>
      </c>
      <c r="J60" s="448" t="s">
        <v>225</v>
      </c>
    </row>
    <row r="61" spans="1:10" ht="16.5" customHeight="1">
      <c r="A61" s="427" t="b">
        <v>1</v>
      </c>
      <c r="B61" s="428" t="s">
        <v>806</v>
      </c>
      <c r="C61" s="437">
        <v>6011</v>
      </c>
      <c r="D61" s="439" t="s">
        <v>796</v>
      </c>
      <c r="E61" s="446">
        <v>152102005</v>
      </c>
      <c r="F61" s="447">
        <v>1</v>
      </c>
      <c r="G61" s="437">
        <v>1</v>
      </c>
      <c r="H61" s="506">
        <v>3</v>
      </c>
      <c r="I61" s="448" t="s">
        <v>230</v>
      </c>
      <c r="J61" s="448" t="s">
        <v>225</v>
      </c>
    </row>
    <row r="62" spans="1:10" ht="16.5" customHeight="1">
      <c r="A62" s="427" t="b">
        <v>1</v>
      </c>
      <c r="B62" s="428" t="s">
        <v>807</v>
      </c>
      <c r="C62" s="437">
        <v>6011</v>
      </c>
      <c r="D62" s="439" t="s">
        <v>796</v>
      </c>
      <c r="E62" s="446">
        <v>152106001</v>
      </c>
      <c r="F62" s="447">
        <v>1</v>
      </c>
      <c r="G62" s="437">
        <v>1</v>
      </c>
      <c r="H62" s="506">
        <v>3</v>
      </c>
      <c r="I62" s="448" t="s">
        <v>233</v>
      </c>
      <c r="J62" s="448" t="s">
        <v>225</v>
      </c>
    </row>
    <row r="63" spans="1:10" ht="16.5" customHeight="1">
      <c r="A63" s="427" t="b">
        <v>1</v>
      </c>
      <c r="B63" s="428" t="s">
        <v>808</v>
      </c>
      <c r="C63" s="437">
        <v>6011</v>
      </c>
      <c r="D63" s="439" t="s">
        <v>796</v>
      </c>
      <c r="E63" s="446">
        <v>152106002</v>
      </c>
      <c r="F63" s="447">
        <v>1</v>
      </c>
      <c r="G63" s="437">
        <v>1</v>
      </c>
      <c r="H63" s="506">
        <v>3</v>
      </c>
      <c r="I63" s="448" t="s">
        <v>233</v>
      </c>
      <c r="J63" s="448" t="s">
        <v>225</v>
      </c>
    </row>
    <row r="64" spans="1:10" ht="16.5" customHeight="1">
      <c r="A64" s="427" t="b">
        <v>1</v>
      </c>
      <c r="B64" s="428" t="s">
        <v>809</v>
      </c>
      <c r="C64" s="437">
        <v>6011</v>
      </c>
      <c r="D64" s="439" t="s">
        <v>796</v>
      </c>
      <c r="E64" s="446">
        <v>152106003</v>
      </c>
      <c r="F64" s="447">
        <v>1</v>
      </c>
      <c r="G64" s="437">
        <v>1</v>
      </c>
      <c r="H64" s="506">
        <v>3</v>
      </c>
      <c r="I64" s="448" t="s">
        <v>233</v>
      </c>
      <c r="J64" s="448" t="s">
        <v>225</v>
      </c>
    </row>
    <row r="65" spans="1:10" ht="16.5" customHeight="1">
      <c r="A65" s="427" t="b">
        <v>1</v>
      </c>
      <c r="B65" s="428" t="s">
        <v>810</v>
      </c>
      <c r="C65" s="437">
        <v>6011</v>
      </c>
      <c r="D65" s="439" t="s">
        <v>796</v>
      </c>
      <c r="E65" s="446">
        <v>152106004</v>
      </c>
      <c r="F65" s="447">
        <v>1</v>
      </c>
      <c r="G65" s="437">
        <v>1</v>
      </c>
      <c r="H65" s="506">
        <v>3</v>
      </c>
      <c r="I65" s="448" t="s">
        <v>233</v>
      </c>
      <c r="J65" s="448" t="s">
        <v>225</v>
      </c>
    </row>
    <row r="66" spans="1:10" ht="16.5" customHeight="1">
      <c r="A66" s="427" t="b">
        <v>1</v>
      </c>
      <c r="B66" s="428" t="s">
        <v>811</v>
      </c>
      <c r="C66" s="437">
        <v>6011</v>
      </c>
      <c r="D66" s="439" t="s">
        <v>796</v>
      </c>
      <c r="E66" s="446">
        <v>152106005</v>
      </c>
      <c r="F66" s="447">
        <v>1</v>
      </c>
      <c r="G66" s="437">
        <v>1</v>
      </c>
      <c r="H66" s="506">
        <v>3</v>
      </c>
      <c r="I66" s="448" t="s">
        <v>233</v>
      </c>
      <c r="J66" s="448" t="s">
        <v>225</v>
      </c>
    </row>
    <row r="67" spans="1:10" ht="16.5" customHeight="1">
      <c r="A67" s="427" t="b">
        <v>1</v>
      </c>
      <c r="B67" s="428" t="s">
        <v>812</v>
      </c>
      <c r="C67" s="437">
        <v>6011</v>
      </c>
      <c r="D67" s="439" t="s">
        <v>796</v>
      </c>
      <c r="E67" s="451">
        <v>152201001</v>
      </c>
      <c r="F67" s="448">
        <v>1</v>
      </c>
      <c r="G67" s="437">
        <v>2</v>
      </c>
      <c r="H67" s="506">
        <v>2</v>
      </c>
      <c r="I67" s="448" t="s">
        <v>229</v>
      </c>
      <c r="J67" s="448" t="s">
        <v>226</v>
      </c>
    </row>
    <row r="68" spans="1:10" ht="16.5" customHeight="1">
      <c r="A68" s="427" t="b">
        <v>1</v>
      </c>
      <c r="B68" s="428" t="s">
        <v>813</v>
      </c>
      <c r="C68" s="437">
        <v>6011</v>
      </c>
      <c r="D68" s="439" t="s">
        <v>796</v>
      </c>
      <c r="E68" s="451">
        <v>152201002</v>
      </c>
      <c r="F68" s="448">
        <v>1</v>
      </c>
      <c r="G68" s="437">
        <v>2</v>
      </c>
      <c r="H68" s="506">
        <v>2</v>
      </c>
      <c r="I68" s="448" t="s">
        <v>229</v>
      </c>
      <c r="J68" s="448" t="s">
        <v>226</v>
      </c>
    </row>
    <row r="69" spans="1:10" ht="16.5" customHeight="1">
      <c r="A69" s="427" t="b">
        <v>1</v>
      </c>
      <c r="B69" s="428" t="s">
        <v>814</v>
      </c>
      <c r="C69" s="437">
        <v>6011</v>
      </c>
      <c r="D69" s="439" t="s">
        <v>796</v>
      </c>
      <c r="E69" s="451">
        <v>152201003</v>
      </c>
      <c r="F69" s="448">
        <v>1</v>
      </c>
      <c r="G69" s="437">
        <v>2</v>
      </c>
      <c r="H69" s="506">
        <v>2</v>
      </c>
      <c r="I69" s="448" t="s">
        <v>229</v>
      </c>
      <c r="J69" s="448" t="s">
        <v>226</v>
      </c>
    </row>
    <row r="70" spans="1:10" ht="16.5" customHeight="1">
      <c r="A70" s="427" t="b">
        <v>1</v>
      </c>
      <c r="B70" s="428" t="s">
        <v>815</v>
      </c>
      <c r="C70" s="437">
        <v>6011</v>
      </c>
      <c r="D70" s="439" t="s">
        <v>796</v>
      </c>
      <c r="E70" s="451">
        <v>152201004</v>
      </c>
      <c r="F70" s="448">
        <v>1</v>
      </c>
      <c r="G70" s="437">
        <v>2</v>
      </c>
      <c r="H70" s="506">
        <v>2</v>
      </c>
      <c r="I70" s="448" t="s">
        <v>229</v>
      </c>
      <c r="J70" s="448" t="s">
        <v>226</v>
      </c>
    </row>
    <row r="71" spans="1:10" ht="16.5" customHeight="1">
      <c r="A71" s="427" t="b">
        <v>1</v>
      </c>
      <c r="B71" s="428" t="s">
        <v>816</v>
      </c>
      <c r="C71" s="437">
        <v>6011</v>
      </c>
      <c r="D71" s="439" t="s">
        <v>796</v>
      </c>
      <c r="E71" s="451">
        <v>152201005</v>
      </c>
      <c r="F71" s="448">
        <v>1</v>
      </c>
      <c r="G71" s="437">
        <v>2</v>
      </c>
      <c r="H71" s="506">
        <v>2</v>
      </c>
      <c r="I71" s="448" t="s">
        <v>229</v>
      </c>
      <c r="J71" s="448" t="s">
        <v>226</v>
      </c>
    </row>
    <row r="72" spans="1:10" ht="16.5" customHeight="1">
      <c r="A72" s="427" t="b">
        <v>1</v>
      </c>
      <c r="B72" s="428" t="s">
        <v>817</v>
      </c>
      <c r="C72" s="437">
        <v>6011</v>
      </c>
      <c r="D72" s="439" t="s">
        <v>796</v>
      </c>
      <c r="E72" s="451">
        <v>152201006</v>
      </c>
      <c r="F72" s="448">
        <v>1</v>
      </c>
      <c r="G72" s="437">
        <v>2</v>
      </c>
      <c r="H72" s="506">
        <v>2</v>
      </c>
      <c r="I72" s="448" t="s">
        <v>229</v>
      </c>
      <c r="J72" s="448" t="s">
        <v>226</v>
      </c>
    </row>
    <row r="73" spans="1:10" ht="16.5" customHeight="1">
      <c r="A73" s="427" t="b">
        <v>1</v>
      </c>
      <c r="B73" s="428" t="s">
        <v>818</v>
      </c>
      <c r="C73" s="437">
        <v>6011</v>
      </c>
      <c r="D73" s="439" t="s">
        <v>796</v>
      </c>
      <c r="E73" s="451">
        <v>152202001</v>
      </c>
      <c r="F73" s="448">
        <v>1</v>
      </c>
      <c r="G73" s="437">
        <v>2</v>
      </c>
      <c r="H73" s="506">
        <v>2</v>
      </c>
      <c r="I73" s="448" t="s">
        <v>230</v>
      </c>
      <c r="J73" s="448" t="s">
        <v>226</v>
      </c>
    </row>
    <row r="74" spans="1:10" ht="16.5" customHeight="1">
      <c r="A74" s="427" t="b">
        <v>1</v>
      </c>
      <c r="B74" s="428" t="s">
        <v>819</v>
      </c>
      <c r="C74" s="437">
        <v>6011</v>
      </c>
      <c r="D74" s="439" t="s">
        <v>796</v>
      </c>
      <c r="E74" s="451">
        <v>152202002</v>
      </c>
      <c r="F74" s="448">
        <v>1</v>
      </c>
      <c r="G74" s="437">
        <v>2</v>
      </c>
      <c r="H74" s="506">
        <v>2</v>
      </c>
      <c r="I74" s="448" t="s">
        <v>230</v>
      </c>
      <c r="J74" s="448" t="s">
        <v>226</v>
      </c>
    </row>
    <row r="75" spans="1:10" ht="16.5" customHeight="1">
      <c r="A75" s="427" t="b">
        <v>1</v>
      </c>
      <c r="B75" s="428" t="s">
        <v>820</v>
      </c>
      <c r="C75" s="437">
        <v>6011</v>
      </c>
      <c r="D75" s="439" t="s">
        <v>796</v>
      </c>
      <c r="E75" s="451">
        <v>152202003</v>
      </c>
      <c r="F75" s="448">
        <v>1</v>
      </c>
      <c r="G75" s="437">
        <v>2</v>
      </c>
      <c r="H75" s="506">
        <v>2</v>
      </c>
      <c r="I75" s="448" t="s">
        <v>230</v>
      </c>
      <c r="J75" s="448" t="s">
        <v>226</v>
      </c>
    </row>
    <row r="76" spans="1:10" ht="16.5" customHeight="1">
      <c r="A76" s="427" t="b">
        <v>1</v>
      </c>
      <c r="B76" s="428" t="s">
        <v>821</v>
      </c>
      <c r="C76" s="437">
        <v>6011</v>
      </c>
      <c r="D76" s="439" t="s">
        <v>796</v>
      </c>
      <c r="E76" s="451">
        <v>152202004</v>
      </c>
      <c r="F76" s="448">
        <v>1</v>
      </c>
      <c r="G76" s="437">
        <v>2</v>
      </c>
      <c r="H76" s="506">
        <v>2</v>
      </c>
      <c r="I76" s="448" t="s">
        <v>230</v>
      </c>
      <c r="J76" s="448" t="s">
        <v>226</v>
      </c>
    </row>
    <row r="77" spans="1:10" ht="16.5" customHeight="1">
      <c r="A77" s="427" t="b">
        <v>1</v>
      </c>
      <c r="B77" s="428" t="s">
        <v>822</v>
      </c>
      <c r="C77" s="437">
        <v>6011</v>
      </c>
      <c r="D77" s="439" t="s">
        <v>796</v>
      </c>
      <c r="E77" s="451">
        <v>152202005</v>
      </c>
      <c r="F77" s="448">
        <v>1</v>
      </c>
      <c r="G77" s="437">
        <v>2</v>
      </c>
      <c r="H77" s="506">
        <v>2</v>
      </c>
      <c r="I77" s="448" t="s">
        <v>230</v>
      </c>
      <c r="J77" s="448" t="s">
        <v>226</v>
      </c>
    </row>
    <row r="78" spans="1:10" ht="16.5" customHeight="1">
      <c r="A78" s="427" t="b">
        <v>1</v>
      </c>
      <c r="B78" s="428" t="s">
        <v>823</v>
      </c>
      <c r="C78" s="437">
        <v>6011</v>
      </c>
      <c r="D78" s="439" t="s">
        <v>796</v>
      </c>
      <c r="E78" s="451">
        <v>152206001</v>
      </c>
      <c r="F78" s="448">
        <v>1</v>
      </c>
      <c r="G78" s="437">
        <v>2</v>
      </c>
      <c r="H78" s="506">
        <v>2</v>
      </c>
      <c r="I78" s="448" t="s">
        <v>233</v>
      </c>
      <c r="J78" s="448" t="s">
        <v>226</v>
      </c>
    </row>
    <row r="79" spans="1:10" ht="16.5" customHeight="1">
      <c r="A79" s="427" t="b">
        <v>1</v>
      </c>
      <c r="B79" s="428" t="s">
        <v>824</v>
      </c>
      <c r="C79" s="437">
        <v>6011</v>
      </c>
      <c r="D79" s="439" t="s">
        <v>796</v>
      </c>
      <c r="E79" s="451">
        <v>152206002</v>
      </c>
      <c r="F79" s="448">
        <v>1</v>
      </c>
      <c r="G79" s="437">
        <v>2</v>
      </c>
      <c r="H79" s="506">
        <v>2</v>
      </c>
      <c r="I79" s="448" t="s">
        <v>233</v>
      </c>
      <c r="J79" s="448" t="s">
        <v>226</v>
      </c>
    </row>
    <row r="80" spans="1:10" ht="16.5" customHeight="1">
      <c r="A80" s="427" t="b">
        <v>1</v>
      </c>
      <c r="B80" s="428" t="s">
        <v>825</v>
      </c>
      <c r="C80" s="437">
        <v>6011</v>
      </c>
      <c r="D80" s="439" t="s">
        <v>796</v>
      </c>
      <c r="E80" s="451">
        <v>152206003</v>
      </c>
      <c r="F80" s="448">
        <v>1</v>
      </c>
      <c r="G80" s="437">
        <v>2</v>
      </c>
      <c r="H80" s="506">
        <v>2</v>
      </c>
      <c r="I80" s="448" t="s">
        <v>233</v>
      </c>
      <c r="J80" s="448" t="s">
        <v>226</v>
      </c>
    </row>
    <row r="81" spans="1:10" ht="16.5" customHeight="1">
      <c r="A81" s="427" t="b">
        <v>1</v>
      </c>
      <c r="B81" s="428" t="s">
        <v>826</v>
      </c>
      <c r="C81" s="437">
        <v>6011</v>
      </c>
      <c r="D81" s="439" t="s">
        <v>796</v>
      </c>
      <c r="E81" s="451">
        <v>152206004</v>
      </c>
      <c r="F81" s="448">
        <v>1</v>
      </c>
      <c r="G81" s="437">
        <v>2</v>
      </c>
      <c r="H81" s="506">
        <v>2</v>
      </c>
      <c r="I81" s="448" t="s">
        <v>233</v>
      </c>
      <c r="J81" s="448" t="s">
        <v>226</v>
      </c>
    </row>
    <row r="82" spans="1:10" ht="16.5" customHeight="1">
      <c r="A82" s="427" t="b">
        <v>1</v>
      </c>
      <c r="B82" s="428" t="s">
        <v>827</v>
      </c>
      <c r="C82" s="437">
        <v>6011</v>
      </c>
      <c r="D82" s="439" t="s">
        <v>796</v>
      </c>
      <c r="E82" s="451">
        <v>152206005</v>
      </c>
      <c r="F82" s="448">
        <v>1</v>
      </c>
      <c r="G82" s="437">
        <v>2</v>
      </c>
      <c r="H82" s="506">
        <v>2</v>
      </c>
      <c r="I82" s="448" t="s">
        <v>233</v>
      </c>
      <c r="J82" s="448" t="s">
        <v>226</v>
      </c>
    </row>
    <row r="83" spans="1:10" ht="16.5" customHeight="1">
      <c r="A83" s="427" t="b">
        <v>1</v>
      </c>
      <c r="B83" s="428" t="s">
        <v>828</v>
      </c>
      <c r="C83" s="437">
        <v>6011</v>
      </c>
      <c r="D83" s="439" t="s">
        <v>796</v>
      </c>
      <c r="E83" s="452">
        <v>152301001</v>
      </c>
      <c r="F83" s="448">
        <v>1</v>
      </c>
      <c r="G83" s="437">
        <v>2</v>
      </c>
      <c r="H83" s="506">
        <v>1</v>
      </c>
      <c r="I83" s="448" t="s">
        <v>229</v>
      </c>
      <c r="J83" s="447" t="s">
        <v>227</v>
      </c>
    </row>
    <row r="84" spans="1:10" ht="16.5" customHeight="1">
      <c r="A84" s="427" t="b">
        <v>1</v>
      </c>
      <c r="B84" s="428" t="s">
        <v>829</v>
      </c>
      <c r="C84" s="437">
        <v>6011</v>
      </c>
      <c r="D84" s="439" t="s">
        <v>796</v>
      </c>
      <c r="E84" s="452">
        <v>152301002</v>
      </c>
      <c r="F84" s="448">
        <v>1</v>
      </c>
      <c r="G84" s="437">
        <v>2</v>
      </c>
      <c r="H84" s="506">
        <v>1</v>
      </c>
      <c r="I84" s="448" t="s">
        <v>229</v>
      </c>
      <c r="J84" s="447" t="s">
        <v>227</v>
      </c>
    </row>
    <row r="85" spans="1:10" ht="16.5" customHeight="1">
      <c r="A85" s="427" t="b">
        <v>1</v>
      </c>
      <c r="B85" s="428" t="s">
        <v>830</v>
      </c>
      <c r="C85" s="437">
        <v>6011</v>
      </c>
      <c r="D85" s="439" t="s">
        <v>796</v>
      </c>
      <c r="E85" s="452">
        <v>152301003</v>
      </c>
      <c r="F85" s="448">
        <v>1</v>
      </c>
      <c r="G85" s="437">
        <v>2</v>
      </c>
      <c r="H85" s="506">
        <v>1</v>
      </c>
      <c r="I85" s="448" t="s">
        <v>229</v>
      </c>
      <c r="J85" s="447" t="s">
        <v>227</v>
      </c>
    </row>
    <row r="86" spans="1:10" ht="16.5" customHeight="1">
      <c r="A86" s="427" t="b">
        <v>1</v>
      </c>
      <c r="B86" s="428" t="s">
        <v>831</v>
      </c>
      <c r="C86" s="437">
        <v>6011</v>
      </c>
      <c r="D86" s="439" t="s">
        <v>796</v>
      </c>
      <c r="E86" s="452">
        <v>152301004</v>
      </c>
      <c r="F86" s="448">
        <v>1</v>
      </c>
      <c r="G86" s="437">
        <v>2</v>
      </c>
      <c r="H86" s="506">
        <v>1</v>
      </c>
      <c r="I86" s="448" t="s">
        <v>229</v>
      </c>
      <c r="J86" s="447" t="s">
        <v>227</v>
      </c>
    </row>
    <row r="87" spans="1:10" ht="16.5" customHeight="1">
      <c r="A87" s="427" t="b">
        <v>1</v>
      </c>
      <c r="B87" s="428" t="s">
        <v>832</v>
      </c>
      <c r="C87" s="437">
        <v>6011</v>
      </c>
      <c r="D87" s="439" t="s">
        <v>796</v>
      </c>
      <c r="E87" s="452">
        <v>152301005</v>
      </c>
      <c r="F87" s="448">
        <v>1</v>
      </c>
      <c r="G87" s="437">
        <v>2</v>
      </c>
      <c r="H87" s="506">
        <v>1</v>
      </c>
      <c r="I87" s="448" t="s">
        <v>229</v>
      </c>
      <c r="J87" s="447" t="s">
        <v>227</v>
      </c>
    </row>
    <row r="88" spans="1:10" ht="16.5" customHeight="1">
      <c r="A88" s="427" t="b">
        <v>1</v>
      </c>
      <c r="B88" s="428" t="s">
        <v>833</v>
      </c>
      <c r="C88" s="437">
        <v>6011</v>
      </c>
      <c r="D88" s="439" t="s">
        <v>796</v>
      </c>
      <c r="E88" s="452">
        <v>152301006</v>
      </c>
      <c r="F88" s="448">
        <v>1</v>
      </c>
      <c r="G88" s="437">
        <v>2</v>
      </c>
      <c r="H88" s="506">
        <v>1</v>
      </c>
      <c r="I88" s="448" t="s">
        <v>229</v>
      </c>
      <c r="J88" s="447" t="s">
        <v>227</v>
      </c>
    </row>
    <row r="89" spans="1:10" ht="16.5" customHeight="1">
      <c r="A89" s="427" t="b">
        <v>1</v>
      </c>
      <c r="B89" s="428" t="s">
        <v>834</v>
      </c>
      <c r="C89" s="437">
        <v>6011</v>
      </c>
      <c r="D89" s="439" t="s">
        <v>796</v>
      </c>
      <c r="E89" s="452">
        <v>152302001</v>
      </c>
      <c r="F89" s="448">
        <v>1</v>
      </c>
      <c r="G89" s="437">
        <v>2</v>
      </c>
      <c r="H89" s="506">
        <v>1</v>
      </c>
      <c r="I89" s="448" t="s">
        <v>230</v>
      </c>
      <c r="J89" s="447" t="s">
        <v>227</v>
      </c>
    </row>
    <row r="90" spans="1:10" ht="16.5" customHeight="1">
      <c r="A90" s="427" t="b">
        <v>1</v>
      </c>
      <c r="B90" s="428" t="s">
        <v>835</v>
      </c>
      <c r="C90" s="437">
        <v>6011</v>
      </c>
      <c r="D90" s="439" t="s">
        <v>796</v>
      </c>
      <c r="E90" s="452">
        <v>152302002</v>
      </c>
      <c r="F90" s="448">
        <v>1</v>
      </c>
      <c r="G90" s="437">
        <v>2</v>
      </c>
      <c r="H90" s="506">
        <v>1</v>
      </c>
      <c r="I90" s="448" t="s">
        <v>230</v>
      </c>
      <c r="J90" s="447" t="s">
        <v>227</v>
      </c>
    </row>
    <row r="91" spans="1:10" ht="16.5" customHeight="1">
      <c r="A91" s="427" t="b">
        <v>1</v>
      </c>
      <c r="B91" s="428" t="s">
        <v>836</v>
      </c>
      <c r="C91" s="437">
        <v>6011</v>
      </c>
      <c r="D91" s="439" t="s">
        <v>796</v>
      </c>
      <c r="E91" s="452">
        <v>152302003</v>
      </c>
      <c r="F91" s="448">
        <v>1</v>
      </c>
      <c r="G91" s="437">
        <v>2</v>
      </c>
      <c r="H91" s="506">
        <v>1</v>
      </c>
      <c r="I91" s="448" t="s">
        <v>230</v>
      </c>
      <c r="J91" s="447" t="s">
        <v>227</v>
      </c>
    </row>
    <row r="92" spans="1:10" ht="16.5" customHeight="1">
      <c r="A92" s="427" t="b">
        <v>1</v>
      </c>
      <c r="B92" s="428" t="s">
        <v>837</v>
      </c>
      <c r="C92" s="437">
        <v>6011</v>
      </c>
      <c r="D92" s="439" t="s">
        <v>796</v>
      </c>
      <c r="E92" s="452">
        <v>152302004</v>
      </c>
      <c r="F92" s="448">
        <v>1</v>
      </c>
      <c r="G92" s="437">
        <v>2</v>
      </c>
      <c r="H92" s="506">
        <v>1</v>
      </c>
      <c r="I92" s="448" t="s">
        <v>230</v>
      </c>
      <c r="J92" s="447" t="s">
        <v>227</v>
      </c>
    </row>
    <row r="93" spans="1:10" ht="16.5" customHeight="1">
      <c r="A93" s="427" t="b">
        <v>1</v>
      </c>
      <c r="B93" s="428" t="s">
        <v>838</v>
      </c>
      <c r="C93" s="437">
        <v>6011</v>
      </c>
      <c r="D93" s="439" t="s">
        <v>796</v>
      </c>
      <c r="E93" s="452">
        <v>152302005</v>
      </c>
      <c r="F93" s="448">
        <v>1</v>
      </c>
      <c r="G93" s="437">
        <v>2</v>
      </c>
      <c r="H93" s="506">
        <v>1</v>
      </c>
      <c r="I93" s="448" t="s">
        <v>230</v>
      </c>
      <c r="J93" s="447" t="s">
        <v>227</v>
      </c>
    </row>
    <row r="94" spans="1:10" ht="16.5" customHeight="1">
      <c r="A94" s="427" t="b">
        <v>1</v>
      </c>
      <c r="B94" s="428" t="s">
        <v>839</v>
      </c>
      <c r="C94" s="437">
        <v>6011</v>
      </c>
      <c r="D94" s="439" t="s">
        <v>796</v>
      </c>
      <c r="E94" s="452">
        <v>152306001</v>
      </c>
      <c r="F94" s="448">
        <v>1</v>
      </c>
      <c r="G94" s="437">
        <v>2</v>
      </c>
      <c r="H94" s="506">
        <v>1</v>
      </c>
      <c r="I94" s="448" t="s">
        <v>233</v>
      </c>
      <c r="J94" s="447" t="s">
        <v>227</v>
      </c>
    </row>
    <row r="95" spans="1:10" ht="16.5" customHeight="1">
      <c r="A95" s="427" t="b">
        <v>1</v>
      </c>
      <c r="B95" s="428" t="s">
        <v>840</v>
      </c>
      <c r="C95" s="437">
        <v>6011</v>
      </c>
      <c r="D95" s="439" t="s">
        <v>796</v>
      </c>
      <c r="E95" s="452">
        <v>152306002</v>
      </c>
      <c r="F95" s="448">
        <v>1</v>
      </c>
      <c r="G95" s="437">
        <v>2</v>
      </c>
      <c r="H95" s="506">
        <v>2</v>
      </c>
      <c r="I95" s="448" t="s">
        <v>233</v>
      </c>
      <c r="J95" s="447" t="s">
        <v>227</v>
      </c>
    </row>
    <row r="96" spans="1:10" ht="16.5" customHeight="1">
      <c r="A96" s="427" t="b">
        <v>1</v>
      </c>
      <c r="B96" s="428" t="s">
        <v>841</v>
      </c>
      <c r="C96" s="437">
        <v>6011</v>
      </c>
      <c r="D96" s="439" t="s">
        <v>796</v>
      </c>
      <c r="E96" s="452">
        <v>152306003</v>
      </c>
      <c r="F96" s="448">
        <v>1</v>
      </c>
      <c r="G96" s="437">
        <v>2</v>
      </c>
      <c r="H96" s="506">
        <v>2</v>
      </c>
      <c r="I96" s="448" t="s">
        <v>233</v>
      </c>
      <c r="J96" s="447" t="s">
        <v>227</v>
      </c>
    </row>
    <row r="97" spans="1:10" ht="16.5" customHeight="1">
      <c r="A97" s="427" t="b">
        <v>1</v>
      </c>
      <c r="B97" s="428" t="s">
        <v>842</v>
      </c>
      <c r="C97" s="437">
        <v>6011</v>
      </c>
      <c r="D97" s="439" t="s">
        <v>796</v>
      </c>
      <c r="E97" s="452">
        <v>152306004</v>
      </c>
      <c r="F97" s="448">
        <v>1</v>
      </c>
      <c r="G97" s="437">
        <v>2</v>
      </c>
      <c r="H97" s="506">
        <v>2</v>
      </c>
      <c r="I97" s="448" t="s">
        <v>233</v>
      </c>
      <c r="J97" s="447" t="s">
        <v>227</v>
      </c>
    </row>
    <row r="98" spans="1:10" ht="16.5" customHeight="1">
      <c r="A98" s="427" t="b">
        <v>1</v>
      </c>
      <c r="B98" s="428" t="s">
        <v>843</v>
      </c>
      <c r="C98" s="437">
        <v>6011</v>
      </c>
      <c r="D98" s="439" t="s">
        <v>796</v>
      </c>
      <c r="E98" s="452">
        <v>152306005</v>
      </c>
      <c r="F98" s="448">
        <v>1</v>
      </c>
      <c r="G98" s="437">
        <v>2</v>
      </c>
      <c r="H98" s="506">
        <v>2</v>
      </c>
      <c r="I98" s="448" t="s">
        <v>233</v>
      </c>
      <c r="J98" s="447" t="s">
        <v>227</v>
      </c>
    </row>
    <row r="99" spans="1:10" ht="16.5" customHeight="1">
      <c r="A99" s="427" t="b">
        <v>1</v>
      </c>
      <c r="B99" s="428" t="s">
        <v>844</v>
      </c>
      <c r="C99" s="437">
        <v>6011</v>
      </c>
      <c r="D99" s="440" t="s">
        <v>845</v>
      </c>
      <c r="E99" s="446">
        <v>153101001</v>
      </c>
      <c r="F99" s="447">
        <v>1</v>
      </c>
      <c r="G99" s="437">
        <v>1</v>
      </c>
      <c r="H99" s="506">
        <v>3</v>
      </c>
      <c r="I99" s="448" t="s">
        <v>229</v>
      </c>
      <c r="J99" s="448" t="s">
        <v>225</v>
      </c>
    </row>
    <row r="100" spans="1:10" ht="16.5" customHeight="1">
      <c r="A100" s="427" t="b">
        <v>1</v>
      </c>
      <c r="B100" s="428" t="s">
        <v>846</v>
      </c>
      <c r="C100" s="437">
        <v>6011</v>
      </c>
      <c r="D100" s="440" t="s">
        <v>845</v>
      </c>
      <c r="E100" s="446">
        <v>153101002</v>
      </c>
      <c r="F100" s="447">
        <v>1</v>
      </c>
      <c r="G100" s="437">
        <v>1</v>
      </c>
      <c r="H100" s="506">
        <v>3</v>
      </c>
      <c r="I100" s="448" t="s">
        <v>229</v>
      </c>
      <c r="J100" s="448" t="s">
        <v>225</v>
      </c>
    </row>
    <row r="101" spans="1:10" ht="16.5" customHeight="1">
      <c r="A101" s="427" t="b">
        <v>1</v>
      </c>
      <c r="B101" s="428" t="s">
        <v>847</v>
      </c>
      <c r="C101" s="437">
        <v>6011</v>
      </c>
      <c r="D101" s="440" t="s">
        <v>845</v>
      </c>
      <c r="E101" s="446">
        <v>153101003</v>
      </c>
      <c r="F101" s="447">
        <v>1</v>
      </c>
      <c r="G101" s="437">
        <v>1</v>
      </c>
      <c r="H101" s="506">
        <v>3</v>
      </c>
      <c r="I101" s="448" t="s">
        <v>229</v>
      </c>
      <c r="J101" s="448" t="s">
        <v>225</v>
      </c>
    </row>
    <row r="102" spans="1:10" ht="16.5" customHeight="1">
      <c r="A102" s="427" t="b">
        <v>1</v>
      </c>
      <c r="B102" s="428" t="s">
        <v>848</v>
      </c>
      <c r="C102" s="437">
        <v>6011</v>
      </c>
      <c r="D102" s="440" t="s">
        <v>845</v>
      </c>
      <c r="E102" s="446">
        <v>153101004</v>
      </c>
      <c r="F102" s="447">
        <v>1</v>
      </c>
      <c r="G102" s="437">
        <v>1</v>
      </c>
      <c r="H102" s="506">
        <v>3</v>
      </c>
      <c r="I102" s="448" t="s">
        <v>229</v>
      </c>
      <c r="J102" s="448" t="s">
        <v>225</v>
      </c>
    </row>
    <row r="103" spans="1:10" ht="16.5" customHeight="1">
      <c r="A103" s="427" t="b">
        <v>1</v>
      </c>
      <c r="B103" s="428" t="s">
        <v>849</v>
      </c>
      <c r="C103" s="437">
        <v>6011</v>
      </c>
      <c r="D103" s="440" t="s">
        <v>845</v>
      </c>
      <c r="E103" s="446">
        <v>153101005</v>
      </c>
      <c r="F103" s="447">
        <v>1</v>
      </c>
      <c r="G103" s="437">
        <v>1</v>
      </c>
      <c r="H103" s="506">
        <v>3</v>
      </c>
      <c r="I103" s="448" t="s">
        <v>229</v>
      </c>
      <c r="J103" s="448" t="s">
        <v>225</v>
      </c>
    </row>
    <row r="104" spans="1:10" ht="16.5" customHeight="1">
      <c r="A104" s="427" t="b">
        <v>1</v>
      </c>
      <c r="B104" s="428" t="s">
        <v>850</v>
      </c>
      <c r="C104" s="437">
        <v>6011</v>
      </c>
      <c r="D104" s="440" t="s">
        <v>845</v>
      </c>
      <c r="E104" s="446">
        <v>153101006</v>
      </c>
      <c r="F104" s="447">
        <v>1</v>
      </c>
      <c r="G104" s="437">
        <v>1</v>
      </c>
      <c r="H104" s="506">
        <v>3</v>
      </c>
      <c r="I104" s="448" t="s">
        <v>229</v>
      </c>
      <c r="J104" s="448" t="s">
        <v>225</v>
      </c>
    </row>
    <row r="105" spans="1:10" ht="16.5" customHeight="1">
      <c r="A105" s="427" t="b">
        <v>1</v>
      </c>
      <c r="B105" s="428" t="s">
        <v>851</v>
      </c>
      <c r="C105" s="437">
        <v>6011</v>
      </c>
      <c r="D105" s="440" t="s">
        <v>845</v>
      </c>
      <c r="E105" s="446">
        <v>153102001</v>
      </c>
      <c r="F105" s="447">
        <v>1</v>
      </c>
      <c r="G105" s="437">
        <v>1</v>
      </c>
      <c r="H105" s="506">
        <v>3</v>
      </c>
      <c r="I105" s="448" t="s">
        <v>230</v>
      </c>
      <c r="J105" s="448" t="s">
        <v>225</v>
      </c>
    </row>
    <row r="106" spans="1:10" ht="16.5" customHeight="1">
      <c r="A106" s="427" t="b">
        <v>1</v>
      </c>
      <c r="B106" s="428" t="s">
        <v>852</v>
      </c>
      <c r="C106" s="437">
        <v>6011</v>
      </c>
      <c r="D106" s="440" t="s">
        <v>845</v>
      </c>
      <c r="E106" s="446">
        <v>153102002</v>
      </c>
      <c r="F106" s="447">
        <v>1</v>
      </c>
      <c r="G106" s="437">
        <v>1</v>
      </c>
      <c r="H106" s="506">
        <v>3</v>
      </c>
      <c r="I106" s="448" t="s">
        <v>230</v>
      </c>
      <c r="J106" s="448" t="s">
        <v>225</v>
      </c>
    </row>
    <row r="107" spans="1:10" ht="16.5" customHeight="1">
      <c r="A107" s="427" t="b">
        <v>1</v>
      </c>
      <c r="B107" s="428" t="s">
        <v>853</v>
      </c>
      <c r="C107" s="437">
        <v>6011</v>
      </c>
      <c r="D107" s="440" t="s">
        <v>845</v>
      </c>
      <c r="E107" s="446">
        <v>153102003</v>
      </c>
      <c r="F107" s="447">
        <v>1</v>
      </c>
      <c r="G107" s="437">
        <v>1</v>
      </c>
      <c r="H107" s="506">
        <v>3</v>
      </c>
      <c r="I107" s="448" t="s">
        <v>230</v>
      </c>
      <c r="J107" s="448" t="s">
        <v>225</v>
      </c>
    </row>
    <row r="108" spans="1:10" ht="16.5" customHeight="1">
      <c r="A108" s="427" t="b">
        <v>1</v>
      </c>
      <c r="B108" s="428" t="s">
        <v>854</v>
      </c>
      <c r="C108" s="437">
        <v>6011</v>
      </c>
      <c r="D108" s="440" t="s">
        <v>845</v>
      </c>
      <c r="E108" s="446">
        <v>153102004</v>
      </c>
      <c r="F108" s="447">
        <v>1</v>
      </c>
      <c r="G108" s="437">
        <v>1</v>
      </c>
      <c r="H108" s="506">
        <v>3</v>
      </c>
      <c r="I108" s="448" t="s">
        <v>230</v>
      </c>
      <c r="J108" s="448" t="s">
        <v>225</v>
      </c>
    </row>
    <row r="109" spans="1:10" ht="16.5" customHeight="1">
      <c r="A109" s="427" t="b">
        <v>1</v>
      </c>
      <c r="B109" s="428" t="s">
        <v>855</v>
      </c>
      <c r="C109" s="437">
        <v>6011</v>
      </c>
      <c r="D109" s="440" t="s">
        <v>845</v>
      </c>
      <c r="E109" s="446">
        <v>153102005</v>
      </c>
      <c r="F109" s="447">
        <v>1</v>
      </c>
      <c r="G109" s="437">
        <v>1</v>
      </c>
      <c r="H109" s="506">
        <v>3</v>
      </c>
      <c r="I109" s="448" t="s">
        <v>230</v>
      </c>
      <c r="J109" s="448" t="s">
        <v>225</v>
      </c>
    </row>
    <row r="110" spans="1:10" ht="16.5" customHeight="1">
      <c r="A110" s="427" t="b">
        <v>1</v>
      </c>
      <c r="B110" s="428" t="s">
        <v>856</v>
      </c>
      <c r="C110" s="437">
        <v>6011</v>
      </c>
      <c r="D110" s="440" t="s">
        <v>845</v>
      </c>
      <c r="E110" s="446">
        <v>153106001</v>
      </c>
      <c r="F110" s="447">
        <v>1</v>
      </c>
      <c r="G110" s="437">
        <v>1</v>
      </c>
      <c r="H110" s="506">
        <v>3</v>
      </c>
      <c r="I110" s="448" t="s">
        <v>233</v>
      </c>
      <c r="J110" s="448" t="s">
        <v>225</v>
      </c>
    </row>
    <row r="111" spans="1:10" ht="16.5" customHeight="1">
      <c r="A111" s="427" t="b">
        <v>1</v>
      </c>
      <c r="B111" s="428" t="s">
        <v>857</v>
      </c>
      <c r="C111" s="437">
        <v>6011</v>
      </c>
      <c r="D111" s="440" t="s">
        <v>845</v>
      </c>
      <c r="E111" s="446">
        <v>153106002</v>
      </c>
      <c r="F111" s="447">
        <v>1</v>
      </c>
      <c r="G111" s="437">
        <v>1</v>
      </c>
      <c r="H111" s="506">
        <v>3</v>
      </c>
      <c r="I111" s="448" t="s">
        <v>233</v>
      </c>
      <c r="J111" s="448" t="s">
        <v>225</v>
      </c>
    </row>
    <row r="112" spans="1:10" ht="16.5" customHeight="1">
      <c r="A112" s="427" t="b">
        <v>1</v>
      </c>
      <c r="B112" s="428" t="s">
        <v>858</v>
      </c>
      <c r="C112" s="437">
        <v>6011</v>
      </c>
      <c r="D112" s="440" t="s">
        <v>845</v>
      </c>
      <c r="E112" s="446">
        <v>153106003</v>
      </c>
      <c r="F112" s="447">
        <v>1</v>
      </c>
      <c r="G112" s="437">
        <v>1</v>
      </c>
      <c r="H112" s="506">
        <v>3</v>
      </c>
      <c r="I112" s="448" t="s">
        <v>233</v>
      </c>
      <c r="J112" s="448" t="s">
        <v>225</v>
      </c>
    </row>
    <row r="113" spans="1:10" ht="16.5" customHeight="1">
      <c r="A113" s="427" t="b">
        <v>1</v>
      </c>
      <c r="B113" s="428" t="s">
        <v>859</v>
      </c>
      <c r="C113" s="437">
        <v>6011</v>
      </c>
      <c r="D113" s="440" t="s">
        <v>845</v>
      </c>
      <c r="E113" s="446">
        <v>153106004</v>
      </c>
      <c r="F113" s="447">
        <v>1</v>
      </c>
      <c r="G113" s="437">
        <v>1</v>
      </c>
      <c r="H113" s="506">
        <v>3</v>
      </c>
      <c r="I113" s="448" t="s">
        <v>233</v>
      </c>
      <c r="J113" s="448" t="s">
        <v>225</v>
      </c>
    </row>
    <row r="114" spans="1:10" ht="16.5" customHeight="1">
      <c r="A114" s="427" t="b">
        <v>1</v>
      </c>
      <c r="B114" s="428" t="s">
        <v>860</v>
      </c>
      <c r="C114" s="437">
        <v>6011</v>
      </c>
      <c r="D114" s="440" t="s">
        <v>845</v>
      </c>
      <c r="E114" s="446">
        <v>153106005</v>
      </c>
      <c r="F114" s="447">
        <v>1</v>
      </c>
      <c r="G114" s="437">
        <v>1</v>
      </c>
      <c r="H114" s="506">
        <v>3</v>
      </c>
      <c r="I114" s="448" t="s">
        <v>233</v>
      </c>
      <c r="J114" s="448" t="s">
        <v>225</v>
      </c>
    </row>
    <row r="115" spans="1:10" ht="16.5" customHeight="1">
      <c r="A115" s="427" t="b">
        <v>1</v>
      </c>
      <c r="B115" s="428" t="s">
        <v>861</v>
      </c>
      <c r="C115" s="437">
        <v>6011</v>
      </c>
      <c r="D115" s="440" t="s">
        <v>845</v>
      </c>
      <c r="E115" s="451">
        <v>153201001</v>
      </c>
      <c r="F115" s="448">
        <v>1</v>
      </c>
      <c r="G115" s="437">
        <v>2</v>
      </c>
      <c r="H115" s="506">
        <v>2</v>
      </c>
      <c r="I115" s="448" t="s">
        <v>229</v>
      </c>
      <c r="J115" s="448" t="s">
        <v>226</v>
      </c>
    </row>
    <row r="116" spans="1:10" ht="16.5" customHeight="1">
      <c r="A116" s="427" t="b">
        <v>1</v>
      </c>
      <c r="B116" s="428" t="s">
        <v>862</v>
      </c>
      <c r="C116" s="437">
        <v>6011</v>
      </c>
      <c r="D116" s="440" t="s">
        <v>845</v>
      </c>
      <c r="E116" s="451">
        <v>153201002</v>
      </c>
      <c r="F116" s="448">
        <v>1</v>
      </c>
      <c r="G116" s="437">
        <v>2</v>
      </c>
      <c r="H116" s="506">
        <v>2</v>
      </c>
      <c r="I116" s="448" t="s">
        <v>229</v>
      </c>
      <c r="J116" s="448" t="s">
        <v>226</v>
      </c>
    </row>
    <row r="117" spans="1:10" ht="16.5" customHeight="1">
      <c r="A117" s="427" t="b">
        <v>1</v>
      </c>
      <c r="B117" s="428" t="s">
        <v>863</v>
      </c>
      <c r="C117" s="437">
        <v>6011</v>
      </c>
      <c r="D117" s="440" t="s">
        <v>845</v>
      </c>
      <c r="E117" s="451">
        <v>153201003</v>
      </c>
      <c r="F117" s="448">
        <v>1</v>
      </c>
      <c r="G117" s="437">
        <v>2</v>
      </c>
      <c r="H117" s="506">
        <v>2</v>
      </c>
      <c r="I117" s="448" t="s">
        <v>229</v>
      </c>
      <c r="J117" s="448" t="s">
        <v>226</v>
      </c>
    </row>
    <row r="118" spans="1:10" ht="16.5" customHeight="1">
      <c r="A118" s="427" t="b">
        <v>1</v>
      </c>
      <c r="B118" s="428" t="s">
        <v>864</v>
      </c>
      <c r="C118" s="437">
        <v>6011</v>
      </c>
      <c r="D118" s="440" t="s">
        <v>845</v>
      </c>
      <c r="E118" s="451">
        <v>153201004</v>
      </c>
      <c r="F118" s="448">
        <v>1</v>
      </c>
      <c r="G118" s="437">
        <v>2</v>
      </c>
      <c r="H118" s="506">
        <v>2</v>
      </c>
      <c r="I118" s="448" t="s">
        <v>229</v>
      </c>
      <c r="J118" s="448" t="s">
        <v>226</v>
      </c>
    </row>
    <row r="119" spans="1:10" ht="16.5" customHeight="1">
      <c r="A119" s="427" t="b">
        <v>1</v>
      </c>
      <c r="B119" s="428" t="s">
        <v>865</v>
      </c>
      <c r="C119" s="437">
        <v>6011</v>
      </c>
      <c r="D119" s="440" t="s">
        <v>845</v>
      </c>
      <c r="E119" s="451">
        <v>153201005</v>
      </c>
      <c r="F119" s="448">
        <v>1</v>
      </c>
      <c r="G119" s="437">
        <v>2</v>
      </c>
      <c r="H119" s="506">
        <v>2</v>
      </c>
      <c r="I119" s="448" t="s">
        <v>229</v>
      </c>
      <c r="J119" s="448" t="s">
        <v>226</v>
      </c>
    </row>
    <row r="120" spans="1:10" ht="16.5" customHeight="1">
      <c r="A120" s="427" t="b">
        <v>1</v>
      </c>
      <c r="B120" s="428" t="s">
        <v>866</v>
      </c>
      <c r="C120" s="437">
        <v>6011</v>
      </c>
      <c r="D120" s="440" t="s">
        <v>845</v>
      </c>
      <c r="E120" s="451">
        <v>153201006</v>
      </c>
      <c r="F120" s="448">
        <v>1</v>
      </c>
      <c r="G120" s="437">
        <v>2</v>
      </c>
      <c r="H120" s="506">
        <v>2</v>
      </c>
      <c r="I120" s="448" t="s">
        <v>229</v>
      </c>
      <c r="J120" s="448" t="s">
        <v>226</v>
      </c>
    </row>
    <row r="121" spans="1:10" ht="16.5" customHeight="1">
      <c r="A121" s="427" t="b">
        <v>1</v>
      </c>
      <c r="B121" s="428" t="s">
        <v>867</v>
      </c>
      <c r="C121" s="437">
        <v>6011</v>
      </c>
      <c r="D121" s="440" t="s">
        <v>845</v>
      </c>
      <c r="E121" s="451">
        <v>153202001</v>
      </c>
      <c r="F121" s="448">
        <v>1</v>
      </c>
      <c r="G121" s="437">
        <v>2</v>
      </c>
      <c r="H121" s="506">
        <v>2</v>
      </c>
      <c r="I121" s="448" t="s">
        <v>230</v>
      </c>
      <c r="J121" s="448" t="s">
        <v>226</v>
      </c>
    </row>
    <row r="122" spans="1:10" ht="16.5" customHeight="1">
      <c r="A122" s="427" t="b">
        <v>1</v>
      </c>
      <c r="B122" s="428" t="s">
        <v>868</v>
      </c>
      <c r="C122" s="437">
        <v>6011</v>
      </c>
      <c r="D122" s="440" t="s">
        <v>845</v>
      </c>
      <c r="E122" s="451">
        <v>153202002</v>
      </c>
      <c r="F122" s="448">
        <v>1</v>
      </c>
      <c r="G122" s="437">
        <v>2</v>
      </c>
      <c r="H122" s="506">
        <v>2</v>
      </c>
      <c r="I122" s="448" t="s">
        <v>230</v>
      </c>
      <c r="J122" s="448" t="s">
        <v>226</v>
      </c>
    </row>
    <row r="123" spans="1:10" ht="16.5" customHeight="1">
      <c r="A123" s="427" t="b">
        <v>1</v>
      </c>
      <c r="B123" s="428" t="s">
        <v>869</v>
      </c>
      <c r="C123" s="437">
        <v>6011</v>
      </c>
      <c r="D123" s="440" t="s">
        <v>845</v>
      </c>
      <c r="E123" s="451">
        <v>153202003</v>
      </c>
      <c r="F123" s="448">
        <v>1</v>
      </c>
      <c r="G123" s="437">
        <v>2</v>
      </c>
      <c r="H123" s="506">
        <v>2</v>
      </c>
      <c r="I123" s="448" t="s">
        <v>230</v>
      </c>
      <c r="J123" s="448" t="s">
        <v>226</v>
      </c>
    </row>
    <row r="124" spans="1:10" ht="16.5" customHeight="1">
      <c r="A124" s="427" t="b">
        <v>1</v>
      </c>
      <c r="B124" s="428" t="s">
        <v>870</v>
      </c>
      <c r="C124" s="437">
        <v>6011</v>
      </c>
      <c r="D124" s="440" t="s">
        <v>845</v>
      </c>
      <c r="E124" s="451">
        <v>153202004</v>
      </c>
      <c r="F124" s="448">
        <v>1</v>
      </c>
      <c r="G124" s="437">
        <v>2</v>
      </c>
      <c r="H124" s="506">
        <v>2</v>
      </c>
      <c r="I124" s="448" t="s">
        <v>230</v>
      </c>
      <c r="J124" s="448" t="s">
        <v>226</v>
      </c>
    </row>
    <row r="125" spans="1:10" ht="16.5" customHeight="1">
      <c r="A125" s="427" t="b">
        <v>1</v>
      </c>
      <c r="B125" s="428" t="s">
        <v>871</v>
      </c>
      <c r="C125" s="437">
        <v>6011</v>
      </c>
      <c r="D125" s="440" t="s">
        <v>845</v>
      </c>
      <c r="E125" s="451">
        <v>153202005</v>
      </c>
      <c r="F125" s="448">
        <v>1</v>
      </c>
      <c r="G125" s="437">
        <v>2</v>
      </c>
      <c r="H125" s="506">
        <v>2</v>
      </c>
      <c r="I125" s="448" t="s">
        <v>230</v>
      </c>
      <c r="J125" s="448" t="s">
        <v>226</v>
      </c>
    </row>
    <row r="126" spans="1:10" ht="16.5" customHeight="1">
      <c r="A126" s="427" t="b">
        <v>1</v>
      </c>
      <c r="B126" s="428" t="s">
        <v>872</v>
      </c>
      <c r="C126" s="437">
        <v>6011</v>
      </c>
      <c r="D126" s="440" t="s">
        <v>845</v>
      </c>
      <c r="E126" s="451">
        <v>153206001</v>
      </c>
      <c r="F126" s="448">
        <v>1</v>
      </c>
      <c r="G126" s="437">
        <v>2</v>
      </c>
      <c r="H126" s="506">
        <v>2</v>
      </c>
      <c r="I126" s="448" t="s">
        <v>233</v>
      </c>
      <c r="J126" s="448" t="s">
        <v>226</v>
      </c>
    </row>
    <row r="127" spans="1:10" ht="16.5" customHeight="1">
      <c r="A127" s="427" t="b">
        <v>1</v>
      </c>
      <c r="B127" s="428" t="s">
        <v>873</v>
      </c>
      <c r="C127" s="437">
        <v>6011</v>
      </c>
      <c r="D127" s="440" t="s">
        <v>845</v>
      </c>
      <c r="E127" s="451">
        <v>153206002</v>
      </c>
      <c r="F127" s="448">
        <v>1</v>
      </c>
      <c r="G127" s="437">
        <v>2</v>
      </c>
      <c r="H127" s="506">
        <v>2</v>
      </c>
      <c r="I127" s="448" t="s">
        <v>233</v>
      </c>
      <c r="J127" s="448" t="s">
        <v>226</v>
      </c>
    </row>
    <row r="128" spans="1:10" ht="16.5" customHeight="1">
      <c r="A128" s="427" t="b">
        <v>1</v>
      </c>
      <c r="B128" s="428" t="s">
        <v>874</v>
      </c>
      <c r="C128" s="437">
        <v>6011</v>
      </c>
      <c r="D128" s="440" t="s">
        <v>845</v>
      </c>
      <c r="E128" s="451">
        <v>153206003</v>
      </c>
      <c r="F128" s="448">
        <v>1</v>
      </c>
      <c r="G128" s="437">
        <v>2</v>
      </c>
      <c r="H128" s="506">
        <v>2</v>
      </c>
      <c r="I128" s="448" t="s">
        <v>233</v>
      </c>
      <c r="J128" s="448" t="s">
        <v>226</v>
      </c>
    </row>
    <row r="129" spans="1:10" ht="16.5" customHeight="1">
      <c r="A129" s="427" t="b">
        <v>1</v>
      </c>
      <c r="B129" s="428" t="s">
        <v>875</v>
      </c>
      <c r="C129" s="437">
        <v>6011</v>
      </c>
      <c r="D129" s="440" t="s">
        <v>845</v>
      </c>
      <c r="E129" s="451">
        <v>153206004</v>
      </c>
      <c r="F129" s="448">
        <v>1</v>
      </c>
      <c r="G129" s="437">
        <v>2</v>
      </c>
      <c r="H129" s="506">
        <v>2</v>
      </c>
      <c r="I129" s="448" t="s">
        <v>233</v>
      </c>
      <c r="J129" s="448" t="s">
        <v>226</v>
      </c>
    </row>
    <row r="130" spans="1:10" ht="16.5" customHeight="1">
      <c r="A130" s="427" t="b">
        <v>1</v>
      </c>
      <c r="B130" s="428" t="s">
        <v>876</v>
      </c>
      <c r="C130" s="437">
        <v>6011</v>
      </c>
      <c r="D130" s="440" t="s">
        <v>845</v>
      </c>
      <c r="E130" s="451">
        <v>153206005</v>
      </c>
      <c r="F130" s="448">
        <v>1</v>
      </c>
      <c r="G130" s="437">
        <v>2</v>
      </c>
      <c r="H130" s="506">
        <v>2</v>
      </c>
      <c r="I130" s="448" t="s">
        <v>233</v>
      </c>
      <c r="J130" s="448" t="s">
        <v>226</v>
      </c>
    </row>
    <row r="131" spans="1:10" ht="16.5" customHeight="1">
      <c r="A131" s="427" t="b">
        <v>1</v>
      </c>
      <c r="B131" s="428" t="s">
        <v>877</v>
      </c>
      <c r="C131" s="437">
        <v>6011</v>
      </c>
      <c r="D131" s="440" t="s">
        <v>845</v>
      </c>
      <c r="E131" s="452">
        <v>153301001</v>
      </c>
      <c r="F131" s="448">
        <v>1</v>
      </c>
      <c r="G131" s="437">
        <v>2</v>
      </c>
      <c r="H131" s="506">
        <v>1</v>
      </c>
      <c r="I131" s="448" t="s">
        <v>229</v>
      </c>
      <c r="J131" s="447" t="s">
        <v>227</v>
      </c>
    </row>
    <row r="132" spans="1:10" ht="16.5" customHeight="1">
      <c r="A132" s="427" t="b">
        <v>1</v>
      </c>
      <c r="B132" s="428" t="s">
        <v>878</v>
      </c>
      <c r="C132" s="437">
        <v>6011</v>
      </c>
      <c r="D132" s="440" t="s">
        <v>845</v>
      </c>
      <c r="E132" s="452">
        <v>153301002</v>
      </c>
      <c r="F132" s="448">
        <v>1</v>
      </c>
      <c r="G132" s="437">
        <v>2</v>
      </c>
      <c r="H132" s="506">
        <v>1</v>
      </c>
      <c r="I132" s="448" t="s">
        <v>229</v>
      </c>
      <c r="J132" s="447" t="s">
        <v>227</v>
      </c>
    </row>
    <row r="133" spans="1:10" ht="16.5" customHeight="1">
      <c r="A133" s="427" t="b">
        <v>1</v>
      </c>
      <c r="B133" s="428" t="s">
        <v>879</v>
      </c>
      <c r="C133" s="437">
        <v>6011</v>
      </c>
      <c r="D133" s="440" t="s">
        <v>845</v>
      </c>
      <c r="E133" s="452">
        <v>153301003</v>
      </c>
      <c r="F133" s="448">
        <v>1</v>
      </c>
      <c r="G133" s="437">
        <v>2</v>
      </c>
      <c r="H133" s="506">
        <v>1</v>
      </c>
      <c r="I133" s="448" t="s">
        <v>229</v>
      </c>
      <c r="J133" s="447" t="s">
        <v>227</v>
      </c>
    </row>
    <row r="134" spans="1:10" ht="16.5" customHeight="1">
      <c r="A134" s="427" t="b">
        <v>1</v>
      </c>
      <c r="B134" s="428" t="s">
        <v>880</v>
      </c>
      <c r="C134" s="437">
        <v>6011</v>
      </c>
      <c r="D134" s="440" t="s">
        <v>845</v>
      </c>
      <c r="E134" s="452">
        <v>153301004</v>
      </c>
      <c r="F134" s="448">
        <v>1</v>
      </c>
      <c r="G134" s="437">
        <v>2</v>
      </c>
      <c r="H134" s="506">
        <v>1</v>
      </c>
      <c r="I134" s="448" t="s">
        <v>229</v>
      </c>
      <c r="J134" s="447" t="s">
        <v>227</v>
      </c>
    </row>
    <row r="135" spans="1:10" ht="16.5" customHeight="1">
      <c r="A135" s="427" t="b">
        <v>1</v>
      </c>
      <c r="B135" s="428" t="s">
        <v>881</v>
      </c>
      <c r="C135" s="437">
        <v>6011</v>
      </c>
      <c r="D135" s="440" t="s">
        <v>845</v>
      </c>
      <c r="E135" s="452">
        <v>153301005</v>
      </c>
      <c r="F135" s="448">
        <v>1</v>
      </c>
      <c r="G135" s="437">
        <v>2</v>
      </c>
      <c r="H135" s="506">
        <v>1</v>
      </c>
      <c r="I135" s="448" t="s">
        <v>229</v>
      </c>
      <c r="J135" s="447" t="s">
        <v>227</v>
      </c>
    </row>
    <row r="136" spans="1:10" ht="16.5" customHeight="1">
      <c r="A136" s="427" t="b">
        <v>1</v>
      </c>
      <c r="B136" s="428" t="s">
        <v>882</v>
      </c>
      <c r="C136" s="437">
        <v>6011</v>
      </c>
      <c r="D136" s="440" t="s">
        <v>845</v>
      </c>
      <c r="E136" s="452">
        <v>153301006</v>
      </c>
      <c r="F136" s="448">
        <v>1</v>
      </c>
      <c r="G136" s="437">
        <v>2</v>
      </c>
      <c r="H136" s="506">
        <v>1</v>
      </c>
      <c r="I136" s="448" t="s">
        <v>229</v>
      </c>
      <c r="J136" s="447" t="s">
        <v>227</v>
      </c>
    </row>
    <row r="137" spans="1:10" ht="16.5" customHeight="1">
      <c r="A137" s="427" t="b">
        <v>1</v>
      </c>
      <c r="B137" s="428" t="s">
        <v>883</v>
      </c>
      <c r="C137" s="437">
        <v>6011</v>
      </c>
      <c r="D137" s="440" t="s">
        <v>845</v>
      </c>
      <c r="E137" s="452">
        <v>153302001</v>
      </c>
      <c r="F137" s="448">
        <v>1</v>
      </c>
      <c r="G137" s="437">
        <v>2</v>
      </c>
      <c r="H137" s="506">
        <v>1</v>
      </c>
      <c r="I137" s="448" t="s">
        <v>230</v>
      </c>
      <c r="J137" s="447" t="s">
        <v>227</v>
      </c>
    </row>
    <row r="138" spans="1:10" ht="16.5" customHeight="1">
      <c r="A138" s="427" t="b">
        <v>1</v>
      </c>
      <c r="B138" s="428" t="s">
        <v>884</v>
      </c>
      <c r="C138" s="437">
        <v>6011</v>
      </c>
      <c r="D138" s="440" t="s">
        <v>845</v>
      </c>
      <c r="E138" s="452">
        <v>153302002</v>
      </c>
      <c r="F138" s="448">
        <v>1</v>
      </c>
      <c r="G138" s="437">
        <v>2</v>
      </c>
      <c r="H138" s="506">
        <v>1</v>
      </c>
      <c r="I138" s="448" t="s">
        <v>230</v>
      </c>
      <c r="J138" s="447" t="s">
        <v>227</v>
      </c>
    </row>
    <row r="139" spans="1:10" ht="16.5" customHeight="1">
      <c r="A139" s="427" t="b">
        <v>1</v>
      </c>
      <c r="B139" s="428" t="s">
        <v>885</v>
      </c>
      <c r="C139" s="437">
        <v>6011</v>
      </c>
      <c r="D139" s="440" t="s">
        <v>845</v>
      </c>
      <c r="E139" s="452">
        <v>153302003</v>
      </c>
      <c r="F139" s="448">
        <v>1</v>
      </c>
      <c r="G139" s="437">
        <v>2</v>
      </c>
      <c r="H139" s="506">
        <v>1</v>
      </c>
      <c r="I139" s="448" t="s">
        <v>230</v>
      </c>
      <c r="J139" s="447" t="s">
        <v>227</v>
      </c>
    </row>
    <row r="140" spans="1:10" ht="16.5" customHeight="1">
      <c r="A140" s="427" t="b">
        <v>1</v>
      </c>
      <c r="B140" s="428" t="s">
        <v>886</v>
      </c>
      <c r="C140" s="437">
        <v>6011</v>
      </c>
      <c r="D140" s="440" t="s">
        <v>845</v>
      </c>
      <c r="E140" s="452">
        <v>153302004</v>
      </c>
      <c r="F140" s="448">
        <v>1</v>
      </c>
      <c r="G140" s="437">
        <v>2</v>
      </c>
      <c r="H140" s="506">
        <v>1</v>
      </c>
      <c r="I140" s="448" t="s">
        <v>230</v>
      </c>
      <c r="J140" s="447" t="s">
        <v>227</v>
      </c>
    </row>
    <row r="141" spans="1:10" ht="16.5" customHeight="1">
      <c r="A141" s="427" t="b">
        <v>1</v>
      </c>
      <c r="B141" s="428" t="s">
        <v>887</v>
      </c>
      <c r="C141" s="437">
        <v>6011</v>
      </c>
      <c r="D141" s="440" t="s">
        <v>845</v>
      </c>
      <c r="E141" s="452">
        <v>153302005</v>
      </c>
      <c r="F141" s="448">
        <v>1</v>
      </c>
      <c r="G141" s="437">
        <v>2</v>
      </c>
      <c r="H141" s="506">
        <v>1</v>
      </c>
      <c r="I141" s="448" t="s">
        <v>230</v>
      </c>
      <c r="J141" s="447" t="s">
        <v>227</v>
      </c>
    </row>
    <row r="142" spans="1:10" ht="16.5" customHeight="1">
      <c r="A142" s="427" t="b">
        <v>1</v>
      </c>
      <c r="B142" s="428" t="s">
        <v>888</v>
      </c>
      <c r="C142" s="437">
        <v>6011</v>
      </c>
      <c r="D142" s="440" t="s">
        <v>845</v>
      </c>
      <c r="E142" s="452">
        <v>153306001</v>
      </c>
      <c r="F142" s="448">
        <v>1</v>
      </c>
      <c r="G142" s="437">
        <v>2</v>
      </c>
      <c r="H142" s="506">
        <v>1</v>
      </c>
      <c r="I142" s="448" t="s">
        <v>233</v>
      </c>
      <c r="J142" s="447" t="s">
        <v>227</v>
      </c>
    </row>
    <row r="143" spans="1:10" ht="16.5" customHeight="1">
      <c r="A143" s="427" t="b">
        <v>1</v>
      </c>
      <c r="B143" s="428" t="s">
        <v>889</v>
      </c>
      <c r="C143" s="437">
        <v>6011</v>
      </c>
      <c r="D143" s="440" t="s">
        <v>845</v>
      </c>
      <c r="E143" s="452">
        <v>153306002</v>
      </c>
      <c r="F143" s="448">
        <v>1</v>
      </c>
      <c r="G143" s="437">
        <v>2</v>
      </c>
      <c r="H143" s="506">
        <v>2</v>
      </c>
      <c r="I143" s="448" t="s">
        <v>233</v>
      </c>
      <c r="J143" s="447" t="s">
        <v>227</v>
      </c>
    </row>
    <row r="144" spans="1:10" ht="16.5" customHeight="1">
      <c r="A144" s="427" t="b">
        <v>1</v>
      </c>
      <c r="B144" s="428" t="s">
        <v>890</v>
      </c>
      <c r="C144" s="437">
        <v>6011</v>
      </c>
      <c r="D144" s="440" t="s">
        <v>845</v>
      </c>
      <c r="E144" s="452">
        <v>153306003</v>
      </c>
      <c r="F144" s="448">
        <v>1</v>
      </c>
      <c r="G144" s="437">
        <v>2</v>
      </c>
      <c r="H144" s="506">
        <v>2</v>
      </c>
      <c r="I144" s="448" t="s">
        <v>233</v>
      </c>
      <c r="J144" s="447" t="s">
        <v>227</v>
      </c>
    </row>
    <row r="145" spans="1:10" ht="16.5" customHeight="1">
      <c r="A145" s="427" t="b">
        <v>1</v>
      </c>
      <c r="B145" s="428" t="s">
        <v>891</v>
      </c>
      <c r="C145" s="437">
        <v>6011</v>
      </c>
      <c r="D145" s="440" t="s">
        <v>845</v>
      </c>
      <c r="E145" s="452">
        <v>153306004</v>
      </c>
      <c r="F145" s="448">
        <v>1</v>
      </c>
      <c r="G145" s="437">
        <v>2</v>
      </c>
      <c r="H145" s="506">
        <v>2</v>
      </c>
      <c r="I145" s="448" t="s">
        <v>233</v>
      </c>
      <c r="J145" s="447" t="s">
        <v>227</v>
      </c>
    </row>
    <row r="146" spans="1:10" ht="16.5" customHeight="1">
      <c r="A146" s="427" t="b">
        <v>1</v>
      </c>
      <c r="B146" s="428" t="s">
        <v>892</v>
      </c>
      <c r="C146" s="437">
        <v>6011</v>
      </c>
      <c r="D146" s="440" t="s">
        <v>845</v>
      </c>
      <c r="E146" s="452">
        <v>153306005</v>
      </c>
      <c r="F146" s="448">
        <v>1</v>
      </c>
      <c r="G146" s="437">
        <v>2</v>
      </c>
      <c r="H146" s="506">
        <v>2</v>
      </c>
      <c r="I146" s="448" t="s">
        <v>233</v>
      </c>
      <c r="J146" s="447" t="s">
        <v>227</v>
      </c>
    </row>
    <row r="147" spans="1:10" ht="16.5" customHeight="1">
      <c r="A147" s="427" t="b">
        <v>1</v>
      </c>
      <c r="B147" s="428" t="s">
        <v>893</v>
      </c>
      <c r="C147" s="437">
        <v>6011</v>
      </c>
      <c r="D147" s="441" t="s">
        <v>894</v>
      </c>
      <c r="E147" s="446">
        <v>154101001</v>
      </c>
      <c r="F147" s="447">
        <v>1</v>
      </c>
      <c r="G147" s="437">
        <v>1</v>
      </c>
      <c r="H147" s="506">
        <v>3</v>
      </c>
      <c r="I147" s="448" t="s">
        <v>229</v>
      </c>
      <c r="J147" s="448" t="s">
        <v>225</v>
      </c>
    </row>
    <row r="148" spans="1:10" ht="16.5" customHeight="1">
      <c r="A148" s="427" t="b">
        <v>1</v>
      </c>
      <c r="B148" s="428" t="s">
        <v>895</v>
      </c>
      <c r="C148" s="437">
        <v>6011</v>
      </c>
      <c r="D148" s="441" t="s">
        <v>894</v>
      </c>
      <c r="E148" s="446">
        <v>154101002</v>
      </c>
      <c r="F148" s="447">
        <v>1</v>
      </c>
      <c r="G148" s="437">
        <v>1</v>
      </c>
      <c r="H148" s="506">
        <v>3</v>
      </c>
      <c r="I148" s="448" t="s">
        <v>229</v>
      </c>
      <c r="J148" s="448" t="s">
        <v>225</v>
      </c>
    </row>
    <row r="149" spans="1:10" ht="16.5" customHeight="1">
      <c r="A149" s="427" t="b">
        <v>1</v>
      </c>
      <c r="B149" s="428" t="s">
        <v>896</v>
      </c>
      <c r="C149" s="437">
        <v>6011</v>
      </c>
      <c r="D149" s="441" t="s">
        <v>894</v>
      </c>
      <c r="E149" s="446">
        <v>154101003</v>
      </c>
      <c r="F149" s="447">
        <v>1</v>
      </c>
      <c r="G149" s="437">
        <v>1</v>
      </c>
      <c r="H149" s="506">
        <v>3</v>
      </c>
      <c r="I149" s="448" t="s">
        <v>229</v>
      </c>
      <c r="J149" s="448" t="s">
        <v>225</v>
      </c>
    </row>
    <row r="150" spans="1:10" ht="16.5" customHeight="1">
      <c r="A150" s="427" t="b">
        <v>1</v>
      </c>
      <c r="B150" s="428" t="s">
        <v>897</v>
      </c>
      <c r="C150" s="437">
        <v>6011</v>
      </c>
      <c r="D150" s="441" t="s">
        <v>894</v>
      </c>
      <c r="E150" s="446">
        <v>154101004</v>
      </c>
      <c r="F150" s="447">
        <v>1</v>
      </c>
      <c r="G150" s="437">
        <v>1</v>
      </c>
      <c r="H150" s="506">
        <v>3</v>
      </c>
      <c r="I150" s="448" t="s">
        <v>229</v>
      </c>
      <c r="J150" s="448" t="s">
        <v>225</v>
      </c>
    </row>
    <row r="151" spans="1:10" ht="16.5" customHeight="1">
      <c r="A151" s="427" t="b">
        <v>1</v>
      </c>
      <c r="B151" s="428" t="s">
        <v>898</v>
      </c>
      <c r="C151" s="437">
        <v>6011</v>
      </c>
      <c r="D151" s="441" t="s">
        <v>894</v>
      </c>
      <c r="E151" s="446">
        <v>154101005</v>
      </c>
      <c r="F151" s="447">
        <v>1</v>
      </c>
      <c r="G151" s="437">
        <v>1</v>
      </c>
      <c r="H151" s="506">
        <v>3</v>
      </c>
      <c r="I151" s="448" t="s">
        <v>229</v>
      </c>
      <c r="J151" s="448" t="s">
        <v>225</v>
      </c>
    </row>
    <row r="152" spans="1:10" ht="16.5" customHeight="1">
      <c r="A152" s="427" t="b">
        <v>1</v>
      </c>
      <c r="B152" s="428" t="s">
        <v>899</v>
      </c>
      <c r="C152" s="437">
        <v>6011</v>
      </c>
      <c r="D152" s="441" t="s">
        <v>894</v>
      </c>
      <c r="E152" s="446">
        <v>154101006</v>
      </c>
      <c r="F152" s="447">
        <v>1</v>
      </c>
      <c r="G152" s="437">
        <v>1</v>
      </c>
      <c r="H152" s="506">
        <v>3</v>
      </c>
      <c r="I152" s="448" t="s">
        <v>229</v>
      </c>
      <c r="J152" s="448" t="s">
        <v>225</v>
      </c>
    </row>
    <row r="153" spans="1:10" ht="16.5" customHeight="1">
      <c r="A153" s="427" t="b">
        <v>1</v>
      </c>
      <c r="B153" s="428" t="s">
        <v>900</v>
      </c>
      <c r="C153" s="437">
        <v>6011</v>
      </c>
      <c r="D153" s="441" t="s">
        <v>894</v>
      </c>
      <c r="E153" s="446">
        <v>154102001</v>
      </c>
      <c r="F153" s="447">
        <v>1</v>
      </c>
      <c r="G153" s="437">
        <v>1</v>
      </c>
      <c r="H153" s="506">
        <v>3</v>
      </c>
      <c r="I153" s="448" t="s">
        <v>230</v>
      </c>
      <c r="J153" s="448" t="s">
        <v>225</v>
      </c>
    </row>
    <row r="154" spans="1:10" ht="16.5" customHeight="1">
      <c r="A154" s="427" t="b">
        <v>1</v>
      </c>
      <c r="B154" s="428" t="s">
        <v>901</v>
      </c>
      <c r="C154" s="437">
        <v>6011</v>
      </c>
      <c r="D154" s="441" t="s">
        <v>894</v>
      </c>
      <c r="E154" s="446">
        <v>154102002</v>
      </c>
      <c r="F154" s="447">
        <v>1</v>
      </c>
      <c r="G154" s="437">
        <v>1</v>
      </c>
      <c r="H154" s="506">
        <v>3</v>
      </c>
      <c r="I154" s="448" t="s">
        <v>230</v>
      </c>
      <c r="J154" s="448" t="s">
        <v>225</v>
      </c>
    </row>
    <row r="155" spans="1:10" ht="16.5" customHeight="1">
      <c r="A155" s="427" t="b">
        <v>1</v>
      </c>
      <c r="B155" s="428" t="s">
        <v>902</v>
      </c>
      <c r="C155" s="437">
        <v>6011</v>
      </c>
      <c r="D155" s="441" t="s">
        <v>894</v>
      </c>
      <c r="E155" s="446">
        <v>154102003</v>
      </c>
      <c r="F155" s="447">
        <v>1</v>
      </c>
      <c r="G155" s="437">
        <v>1</v>
      </c>
      <c r="H155" s="506">
        <v>3</v>
      </c>
      <c r="I155" s="448" t="s">
        <v>230</v>
      </c>
      <c r="J155" s="448" t="s">
        <v>225</v>
      </c>
    </row>
    <row r="156" spans="1:10" ht="16.5" customHeight="1">
      <c r="A156" s="427" t="b">
        <v>1</v>
      </c>
      <c r="B156" s="428" t="s">
        <v>903</v>
      </c>
      <c r="C156" s="437">
        <v>6011</v>
      </c>
      <c r="D156" s="441" t="s">
        <v>894</v>
      </c>
      <c r="E156" s="446">
        <v>154102004</v>
      </c>
      <c r="F156" s="447">
        <v>1</v>
      </c>
      <c r="G156" s="437">
        <v>1</v>
      </c>
      <c r="H156" s="506">
        <v>3</v>
      </c>
      <c r="I156" s="448" t="s">
        <v>230</v>
      </c>
      <c r="J156" s="448" t="s">
        <v>225</v>
      </c>
    </row>
    <row r="157" spans="1:10" ht="16.5" customHeight="1">
      <c r="A157" s="427" t="b">
        <v>1</v>
      </c>
      <c r="B157" s="428" t="s">
        <v>904</v>
      </c>
      <c r="C157" s="437">
        <v>6011</v>
      </c>
      <c r="D157" s="441" t="s">
        <v>894</v>
      </c>
      <c r="E157" s="446">
        <v>154102005</v>
      </c>
      <c r="F157" s="447">
        <v>1</v>
      </c>
      <c r="G157" s="437">
        <v>1</v>
      </c>
      <c r="H157" s="506">
        <v>3</v>
      </c>
      <c r="I157" s="448" t="s">
        <v>230</v>
      </c>
      <c r="J157" s="448" t="s">
        <v>225</v>
      </c>
    </row>
    <row r="158" spans="1:10" ht="16.5" customHeight="1">
      <c r="A158" s="427" t="b">
        <v>1</v>
      </c>
      <c r="B158" s="428" t="s">
        <v>905</v>
      </c>
      <c r="C158" s="437">
        <v>6011</v>
      </c>
      <c r="D158" s="441" t="s">
        <v>894</v>
      </c>
      <c r="E158" s="446">
        <v>154106001</v>
      </c>
      <c r="F158" s="447">
        <v>1</v>
      </c>
      <c r="G158" s="437">
        <v>1</v>
      </c>
      <c r="H158" s="506">
        <v>3</v>
      </c>
      <c r="I158" s="448" t="s">
        <v>233</v>
      </c>
      <c r="J158" s="448" t="s">
        <v>225</v>
      </c>
    </row>
    <row r="159" spans="1:10" ht="16.5" customHeight="1">
      <c r="A159" s="427" t="b">
        <v>1</v>
      </c>
      <c r="B159" s="428" t="s">
        <v>906</v>
      </c>
      <c r="C159" s="437">
        <v>6011</v>
      </c>
      <c r="D159" s="441" t="s">
        <v>894</v>
      </c>
      <c r="E159" s="446">
        <v>154106002</v>
      </c>
      <c r="F159" s="447">
        <v>1</v>
      </c>
      <c r="G159" s="437">
        <v>1</v>
      </c>
      <c r="H159" s="506">
        <v>3</v>
      </c>
      <c r="I159" s="448" t="s">
        <v>233</v>
      </c>
      <c r="J159" s="448" t="s">
        <v>225</v>
      </c>
    </row>
    <row r="160" spans="1:10" ht="16.5" customHeight="1">
      <c r="A160" s="427" t="b">
        <v>1</v>
      </c>
      <c r="B160" s="428" t="s">
        <v>907</v>
      </c>
      <c r="C160" s="437">
        <v>6011</v>
      </c>
      <c r="D160" s="441" t="s">
        <v>894</v>
      </c>
      <c r="E160" s="446">
        <v>154106003</v>
      </c>
      <c r="F160" s="447">
        <v>1</v>
      </c>
      <c r="G160" s="437">
        <v>1</v>
      </c>
      <c r="H160" s="506">
        <v>3</v>
      </c>
      <c r="I160" s="448" t="s">
        <v>233</v>
      </c>
      <c r="J160" s="448" t="s">
        <v>225</v>
      </c>
    </row>
    <row r="161" spans="1:10" ht="16.5" customHeight="1">
      <c r="A161" s="427" t="b">
        <v>1</v>
      </c>
      <c r="B161" s="428" t="s">
        <v>908</v>
      </c>
      <c r="C161" s="437">
        <v>6011</v>
      </c>
      <c r="D161" s="441" t="s">
        <v>894</v>
      </c>
      <c r="E161" s="446">
        <v>154106004</v>
      </c>
      <c r="F161" s="447">
        <v>1</v>
      </c>
      <c r="G161" s="437">
        <v>1</v>
      </c>
      <c r="H161" s="506">
        <v>3</v>
      </c>
      <c r="I161" s="448" t="s">
        <v>233</v>
      </c>
      <c r="J161" s="448" t="s">
        <v>225</v>
      </c>
    </row>
    <row r="162" spans="1:10" ht="16.5" customHeight="1">
      <c r="A162" s="427" t="b">
        <v>1</v>
      </c>
      <c r="B162" s="428" t="s">
        <v>909</v>
      </c>
      <c r="C162" s="437">
        <v>6011</v>
      </c>
      <c r="D162" s="441" t="s">
        <v>894</v>
      </c>
      <c r="E162" s="446">
        <v>154106005</v>
      </c>
      <c r="F162" s="447">
        <v>1</v>
      </c>
      <c r="G162" s="437">
        <v>1</v>
      </c>
      <c r="H162" s="506">
        <v>3</v>
      </c>
      <c r="I162" s="448" t="s">
        <v>233</v>
      </c>
      <c r="J162" s="448" t="s">
        <v>225</v>
      </c>
    </row>
    <row r="163" spans="1:10" ht="16.5" customHeight="1">
      <c r="A163" s="427" t="b">
        <v>1</v>
      </c>
      <c r="B163" s="428" t="s">
        <v>910</v>
      </c>
      <c r="C163" s="437">
        <v>6011</v>
      </c>
      <c r="D163" s="441" t="s">
        <v>894</v>
      </c>
      <c r="E163" s="451">
        <v>154201001</v>
      </c>
      <c r="F163" s="448">
        <v>1</v>
      </c>
      <c r="G163" s="437">
        <v>2</v>
      </c>
      <c r="H163" s="506">
        <v>2</v>
      </c>
      <c r="I163" s="448" t="s">
        <v>229</v>
      </c>
      <c r="J163" s="448" t="s">
        <v>226</v>
      </c>
    </row>
    <row r="164" spans="1:10" ht="16.5" customHeight="1">
      <c r="A164" s="427" t="b">
        <v>1</v>
      </c>
      <c r="B164" s="428" t="s">
        <v>911</v>
      </c>
      <c r="C164" s="437">
        <v>6011</v>
      </c>
      <c r="D164" s="441" t="s">
        <v>894</v>
      </c>
      <c r="E164" s="451">
        <v>154201002</v>
      </c>
      <c r="F164" s="448">
        <v>1</v>
      </c>
      <c r="G164" s="437">
        <v>2</v>
      </c>
      <c r="H164" s="506">
        <v>2</v>
      </c>
      <c r="I164" s="448" t="s">
        <v>229</v>
      </c>
      <c r="J164" s="448" t="s">
        <v>226</v>
      </c>
    </row>
    <row r="165" spans="1:10" ht="16.5" customHeight="1">
      <c r="A165" s="427" t="b">
        <v>1</v>
      </c>
      <c r="B165" s="428" t="s">
        <v>912</v>
      </c>
      <c r="C165" s="437">
        <v>6011</v>
      </c>
      <c r="D165" s="441" t="s">
        <v>894</v>
      </c>
      <c r="E165" s="451">
        <v>154201003</v>
      </c>
      <c r="F165" s="448">
        <v>1</v>
      </c>
      <c r="G165" s="437">
        <v>2</v>
      </c>
      <c r="H165" s="506">
        <v>2</v>
      </c>
      <c r="I165" s="448" t="s">
        <v>229</v>
      </c>
      <c r="J165" s="448" t="s">
        <v>226</v>
      </c>
    </row>
    <row r="166" spans="1:10" ht="16.5" customHeight="1">
      <c r="A166" s="427" t="b">
        <v>1</v>
      </c>
      <c r="B166" s="428" t="s">
        <v>913</v>
      </c>
      <c r="C166" s="437">
        <v>6011</v>
      </c>
      <c r="D166" s="441" t="s">
        <v>894</v>
      </c>
      <c r="E166" s="451">
        <v>154201004</v>
      </c>
      <c r="F166" s="448">
        <v>1</v>
      </c>
      <c r="G166" s="437">
        <v>2</v>
      </c>
      <c r="H166" s="506">
        <v>2</v>
      </c>
      <c r="I166" s="448" t="s">
        <v>229</v>
      </c>
      <c r="J166" s="448" t="s">
        <v>226</v>
      </c>
    </row>
    <row r="167" spans="1:10" ht="16.5" customHeight="1">
      <c r="A167" s="427" t="b">
        <v>1</v>
      </c>
      <c r="B167" s="428" t="s">
        <v>914</v>
      </c>
      <c r="C167" s="437">
        <v>6011</v>
      </c>
      <c r="D167" s="441" t="s">
        <v>894</v>
      </c>
      <c r="E167" s="451">
        <v>154201005</v>
      </c>
      <c r="F167" s="448">
        <v>1</v>
      </c>
      <c r="G167" s="437">
        <v>2</v>
      </c>
      <c r="H167" s="506">
        <v>2</v>
      </c>
      <c r="I167" s="448" t="s">
        <v>229</v>
      </c>
      <c r="J167" s="448" t="s">
        <v>226</v>
      </c>
    </row>
    <row r="168" spans="1:10" ht="16.5" customHeight="1">
      <c r="A168" s="427" t="b">
        <v>1</v>
      </c>
      <c r="B168" s="428" t="s">
        <v>915</v>
      </c>
      <c r="C168" s="437">
        <v>6011</v>
      </c>
      <c r="D168" s="441" t="s">
        <v>894</v>
      </c>
      <c r="E168" s="451">
        <v>154201006</v>
      </c>
      <c r="F168" s="448">
        <v>1</v>
      </c>
      <c r="G168" s="437">
        <v>2</v>
      </c>
      <c r="H168" s="506">
        <v>2</v>
      </c>
      <c r="I168" s="448" t="s">
        <v>229</v>
      </c>
      <c r="J168" s="448" t="s">
        <v>226</v>
      </c>
    </row>
    <row r="169" spans="1:10" ht="16.5" customHeight="1">
      <c r="A169" s="427" t="b">
        <v>1</v>
      </c>
      <c r="B169" s="428" t="s">
        <v>916</v>
      </c>
      <c r="C169" s="437">
        <v>6011</v>
      </c>
      <c r="D169" s="441" t="s">
        <v>894</v>
      </c>
      <c r="E169" s="451">
        <v>154202001</v>
      </c>
      <c r="F169" s="448">
        <v>1</v>
      </c>
      <c r="G169" s="437">
        <v>2</v>
      </c>
      <c r="H169" s="506">
        <v>2</v>
      </c>
      <c r="I169" s="448" t="s">
        <v>230</v>
      </c>
      <c r="J169" s="448" t="s">
        <v>226</v>
      </c>
    </row>
    <row r="170" spans="1:10" ht="16.5" customHeight="1">
      <c r="A170" s="427" t="b">
        <v>1</v>
      </c>
      <c r="B170" s="428" t="s">
        <v>917</v>
      </c>
      <c r="C170" s="437">
        <v>6011</v>
      </c>
      <c r="D170" s="441" t="s">
        <v>894</v>
      </c>
      <c r="E170" s="451">
        <v>154202002</v>
      </c>
      <c r="F170" s="448">
        <v>1</v>
      </c>
      <c r="G170" s="437">
        <v>2</v>
      </c>
      <c r="H170" s="506">
        <v>2</v>
      </c>
      <c r="I170" s="448" t="s">
        <v>230</v>
      </c>
      <c r="J170" s="448" t="s">
        <v>226</v>
      </c>
    </row>
    <row r="171" spans="1:10" ht="16.5" customHeight="1">
      <c r="A171" s="427" t="b">
        <v>1</v>
      </c>
      <c r="B171" s="428" t="s">
        <v>918</v>
      </c>
      <c r="C171" s="437">
        <v>6011</v>
      </c>
      <c r="D171" s="441" t="s">
        <v>894</v>
      </c>
      <c r="E171" s="451">
        <v>154202003</v>
      </c>
      <c r="F171" s="448">
        <v>1</v>
      </c>
      <c r="G171" s="437">
        <v>2</v>
      </c>
      <c r="H171" s="506">
        <v>2</v>
      </c>
      <c r="I171" s="448" t="s">
        <v>230</v>
      </c>
      <c r="J171" s="448" t="s">
        <v>226</v>
      </c>
    </row>
    <row r="172" spans="1:10" ht="16.5" customHeight="1">
      <c r="A172" s="427" t="b">
        <v>1</v>
      </c>
      <c r="B172" s="428" t="s">
        <v>919</v>
      </c>
      <c r="C172" s="437">
        <v>6011</v>
      </c>
      <c r="D172" s="441" t="s">
        <v>894</v>
      </c>
      <c r="E172" s="451">
        <v>154202004</v>
      </c>
      <c r="F172" s="448">
        <v>1</v>
      </c>
      <c r="G172" s="437">
        <v>2</v>
      </c>
      <c r="H172" s="506">
        <v>2</v>
      </c>
      <c r="I172" s="448" t="s">
        <v>230</v>
      </c>
      <c r="J172" s="448" t="s">
        <v>226</v>
      </c>
    </row>
    <row r="173" spans="1:10" ht="16.5" customHeight="1">
      <c r="A173" s="427" t="b">
        <v>1</v>
      </c>
      <c r="B173" s="428" t="s">
        <v>920</v>
      </c>
      <c r="C173" s="437">
        <v>6011</v>
      </c>
      <c r="D173" s="441" t="s">
        <v>894</v>
      </c>
      <c r="E173" s="451">
        <v>154202005</v>
      </c>
      <c r="F173" s="448">
        <v>1</v>
      </c>
      <c r="G173" s="437">
        <v>2</v>
      </c>
      <c r="H173" s="506">
        <v>2</v>
      </c>
      <c r="I173" s="448" t="s">
        <v>230</v>
      </c>
      <c r="J173" s="448" t="s">
        <v>226</v>
      </c>
    </row>
    <row r="174" spans="1:10" ht="16.5" customHeight="1">
      <c r="A174" s="427" t="b">
        <v>1</v>
      </c>
      <c r="B174" s="428" t="s">
        <v>921</v>
      </c>
      <c r="C174" s="437">
        <v>6011</v>
      </c>
      <c r="D174" s="441" t="s">
        <v>894</v>
      </c>
      <c r="E174" s="451">
        <v>154206001</v>
      </c>
      <c r="F174" s="448">
        <v>1</v>
      </c>
      <c r="G174" s="437">
        <v>2</v>
      </c>
      <c r="H174" s="506">
        <v>2</v>
      </c>
      <c r="I174" s="448" t="s">
        <v>233</v>
      </c>
      <c r="J174" s="448" t="s">
        <v>226</v>
      </c>
    </row>
    <row r="175" spans="1:10" ht="16.5" customHeight="1">
      <c r="A175" s="427" t="b">
        <v>1</v>
      </c>
      <c r="B175" s="428" t="s">
        <v>922</v>
      </c>
      <c r="C175" s="437">
        <v>6011</v>
      </c>
      <c r="D175" s="441" t="s">
        <v>894</v>
      </c>
      <c r="E175" s="451">
        <v>154206002</v>
      </c>
      <c r="F175" s="448">
        <v>1</v>
      </c>
      <c r="G175" s="437">
        <v>2</v>
      </c>
      <c r="H175" s="506">
        <v>2</v>
      </c>
      <c r="I175" s="448" t="s">
        <v>233</v>
      </c>
      <c r="J175" s="448" t="s">
        <v>226</v>
      </c>
    </row>
    <row r="176" spans="1:10" ht="16.5" customHeight="1">
      <c r="A176" s="427" t="b">
        <v>1</v>
      </c>
      <c r="B176" s="428" t="s">
        <v>923</v>
      </c>
      <c r="C176" s="437">
        <v>6011</v>
      </c>
      <c r="D176" s="441" t="s">
        <v>894</v>
      </c>
      <c r="E176" s="451">
        <v>154206003</v>
      </c>
      <c r="F176" s="448">
        <v>1</v>
      </c>
      <c r="G176" s="437">
        <v>2</v>
      </c>
      <c r="H176" s="506">
        <v>2</v>
      </c>
      <c r="I176" s="448" t="s">
        <v>233</v>
      </c>
      <c r="J176" s="448" t="s">
        <v>226</v>
      </c>
    </row>
    <row r="177" spans="1:10" ht="16.5" customHeight="1">
      <c r="A177" s="427" t="b">
        <v>1</v>
      </c>
      <c r="B177" s="428" t="s">
        <v>924</v>
      </c>
      <c r="C177" s="437">
        <v>6011</v>
      </c>
      <c r="D177" s="441" t="s">
        <v>894</v>
      </c>
      <c r="E177" s="451">
        <v>154206004</v>
      </c>
      <c r="F177" s="448">
        <v>1</v>
      </c>
      <c r="G177" s="437">
        <v>2</v>
      </c>
      <c r="H177" s="506">
        <v>2</v>
      </c>
      <c r="I177" s="448" t="s">
        <v>233</v>
      </c>
      <c r="J177" s="448" t="s">
        <v>226</v>
      </c>
    </row>
    <row r="178" spans="1:10" ht="16.5" customHeight="1">
      <c r="A178" s="427" t="b">
        <v>1</v>
      </c>
      <c r="B178" s="428" t="s">
        <v>925</v>
      </c>
      <c r="C178" s="437">
        <v>6011</v>
      </c>
      <c r="D178" s="441" t="s">
        <v>894</v>
      </c>
      <c r="E178" s="451">
        <v>154206005</v>
      </c>
      <c r="F178" s="448">
        <v>1</v>
      </c>
      <c r="G178" s="437">
        <v>2</v>
      </c>
      <c r="H178" s="506">
        <v>2</v>
      </c>
      <c r="I178" s="448" t="s">
        <v>233</v>
      </c>
      <c r="J178" s="448" t="s">
        <v>226</v>
      </c>
    </row>
    <row r="179" spans="1:10" ht="16.5" customHeight="1">
      <c r="A179" s="427" t="b">
        <v>1</v>
      </c>
      <c r="B179" s="428" t="s">
        <v>926</v>
      </c>
      <c r="C179" s="437">
        <v>6011</v>
      </c>
      <c r="D179" s="441" t="s">
        <v>894</v>
      </c>
      <c r="E179" s="452">
        <v>154301001</v>
      </c>
      <c r="F179" s="448">
        <v>1</v>
      </c>
      <c r="G179" s="437">
        <v>2</v>
      </c>
      <c r="H179" s="506">
        <v>1</v>
      </c>
      <c r="I179" s="448" t="s">
        <v>229</v>
      </c>
      <c r="J179" s="447" t="s">
        <v>227</v>
      </c>
    </row>
    <row r="180" spans="1:10" ht="16.5" customHeight="1">
      <c r="A180" s="427" t="b">
        <v>1</v>
      </c>
      <c r="B180" s="428" t="s">
        <v>927</v>
      </c>
      <c r="C180" s="437">
        <v>6011</v>
      </c>
      <c r="D180" s="441" t="s">
        <v>894</v>
      </c>
      <c r="E180" s="452">
        <v>154301002</v>
      </c>
      <c r="F180" s="448">
        <v>1</v>
      </c>
      <c r="G180" s="437">
        <v>2</v>
      </c>
      <c r="H180" s="506">
        <v>1</v>
      </c>
      <c r="I180" s="448" t="s">
        <v>229</v>
      </c>
      <c r="J180" s="447" t="s">
        <v>227</v>
      </c>
    </row>
    <row r="181" spans="1:10" ht="16.5" customHeight="1">
      <c r="A181" s="427" t="b">
        <v>1</v>
      </c>
      <c r="B181" s="428" t="s">
        <v>928</v>
      </c>
      <c r="C181" s="437">
        <v>6011</v>
      </c>
      <c r="D181" s="441" t="s">
        <v>894</v>
      </c>
      <c r="E181" s="452">
        <v>154301003</v>
      </c>
      <c r="F181" s="448">
        <v>1</v>
      </c>
      <c r="G181" s="437">
        <v>2</v>
      </c>
      <c r="H181" s="506">
        <v>1</v>
      </c>
      <c r="I181" s="448" t="s">
        <v>229</v>
      </c>
      <c r="J181" s="447" t="s">
        <v>227</v>
      </c>
    </row>
    <row r="182" spans="1:10" ht="16.5" customHeight="1">
      <c r="A182" s="427" t="b">
        <v>1</v>
      </c>
      <c r="B182" s="428" t="s">
        <v>929</v>
      </c>
      <c r="C182" s="437">
        <v>6011</v>
      </c>
      <c r="D182" s="441" t="s">
        <v>894</v>
      </c>
      <c r="E182" s="452">
        <v>154301004</v>
      </c>
      <c r="F182" s="448">
        <v>1</v>
      </c>
      <c r="G182" s="437">
        <v>2</v>
      </c>
      <c r="H182" s="506">
        <v>1</v>
      </c>
      <c r="I182" s="448" t="s">
        <v>229</v>
      </c>
      <c r="J182" s="447" t="s">
        <v>227</v>
      </c>
    </row>
    <row r="183" spans="1:10" ht="16.5" customHeight="1">
      <c r="A183" s="427" t="b">
        <v>1</v>
      </c>
      <c r="B183" s="428" t="s">
        <v>930</v>
      </c>
      <c r="C183" s="437">
        <v>6011</v>
      </c>
      <c r="D183" s="441" t="s">
        <v>894</v>
      </c>
      <c r="E183" s="452">
        <v>154301005</v>
      </c>
      <c r="F183" s="448">
        <v>1</v>
      </c>
      <c r="G183" s="437">
        <v>2</v>
      </c>
      <c r="H183" s="506">
        <v>1</v>
      </c>
      <c r="I183" s="448" t="s">
        <v>229</v>
      </c>
      <c r="J183" s="447" t="s">
        <v>227</v>
      </c>
    </row>
    <row r="184" spans="1:10" ht="16.5" customHeight="1">
      <c r="A184" s="427" t="b">
        <v>1</v>
      </c>
      <c r="B184" s="428" t="s">
        <v>931</v>
      </c>
      <c r="C184" s="437">
        <v>6011</v>
      </c>
      <c r="D184" s="441" t="s">
        <v>894</v>
      </c>
      <c r="E184" s="452">
        <v>154301006</v>
      </c>
      <c r="F184" s="448">
        <v>1</v>
      </c>
      <c r="G184" s="437">
        <v>2</v>
      </c>
      <c r="H184" s="506">
        <v>1</v>
      </c>
      <c r="I184" s="448" t="s">
        <v>229</v>
      </c>
      <c r="J184" s="447" t="s">
        <v>227</v>
      </c>
    </row>
    <row r="185" spans="1:10" ht="16.5" customHeight="1">
      <c r="A185" s="427" t="b">
        <v>1</v>
      </c>
      <c r="B185" s="428" t="s">
        <v>932</v>
      </c>
      <c r="C185" s="437">
        <v>6011</v>
      </c>
      <c r="D185" s="441" t="s">
        <v>894</v>
      </c>
      <c r="E185" s="452">
        <v>154302001</v>
      </c>
      <c r="F185" s="448">
        <v>1</v>
      </c>
      <c r="G185" s="437">
        <v>2</v>
      </c>
      <c r="H185" s="506">
        <v>1</v>
      </c>
      <c r="I185" s="448" t="s">
        <v>230</v>
      </c>
      <c r="J185" s="447" t="s">
        <v>227</v>
      </c>
    </row>
    <row r="186" spans="1:10" ht="16.5" customHeight="1">
      <c r="A186" s="427" t="b">
        <v>1</v>
      </c>
      <c r="B186" s="428" t="s">
        <v>933</v>
      </c>
      <c r="C186" s="437">
        <v>6011</v>
      </c>
      <c r="D186" s="441" t="s">
        <v>894</v>
      </c>
      <c r="E186" s="452">
        <v>154302002</v>
      </c>
      <c r="F186" s="448">
        <v>1</v>
      </c>
      <c r="G186" s="437">
        <v>2</v>
      </c>
      <c r="H186" s="506">
        <v>1</v>
      </c>
      <c r="I186" s="448" t="s">
        <v>230</v>
      </c>
      <c r="J186" s="447" t="s">
        <v>227</v>
      </c>
    </row>
    <row r="187" spans="1:10" ht="16.5" customHeight="1">
      <c r="A187" s="427" t="b">
        <v>1</v>
      </c>
      <c r="B187" s="428" t="s">
        <v>934</v>
      </c>
      <c r="C187" s="437">
        <v>6011</v>
      </c>
      <c r="D187" s="441" t="s">
        <v>894</v>
      </c>
      <c r="E187" s="452">
        <v>154302003</v>
      </c>
      <c r="F187" s="448">
        <v>1</v>
      </c>
      <c r="G187" s="437">
        <v>2</v>
      </c>
      <c r="H187" s="506">
        <v>1</v>
      </c>
      <c r="I187" s="448" t="s">
        <v>230</v>
      </c>
      <c r="J187" s="447" t="s">
        <v>227</v>
      </c>
    </row>
    <row r="188" spans="1:10" ht="16.5" customHeight="1">
      <c r="A188" s="427" t="b">
        <v>1</v>
      </c>
      <c r="B188" s="428" t="s">
        <v>935</v>
      </c>
      <c r="C188" s="437">
        <v>6011</v>
      </c>
      <c r="D188" s="441" t="s">
        <v>894</v>
      </c>
      <c r="E188" s="452">
        <v>154302004</v>
      </c>
      <c r="F188" s="448">
        <v>1</v>
      </c>
      <c r="G188" s="437">
        <v>2</v>
      </c>
      <c r="H188" s="506">
        <v>1</v>
      </c>
      <c r="I188" s="448" t="s">
        <v>230</v>
      </c>
      <c r="J188" s="447" t="s">
        <v>227</v>
      </c>
    </row>
    <row r="189" spans="1:10" ht="16.5" customHeight="1">
      <c r="A189" s="427" t="b">
        <v>1</v>
      </c>
      <c r="B189" s="428" t="s">
        <v>936</v>
      </c>
      <c r="C189" s="437">
        <v>6011</v>
      </c>
      <c r="D189" s="441" t="s">
        <v>894</v>
      </c>
      <c r="E189" s="452">
        <v>154302005</v>
      </c>
      <c r="F189" s="448">
        <v>1</v>
      </c>
      <c r="G189" s="437">
        <v>2</v>
      </c>
      <c r="H189" s="506">
        <v>1</v>
      </c>
      <c r="I189" s="448" t="s">
        <v>230</v>
      </c>
      <c r="J189" s="447" t="s">
        <v>227</v>
      </c>
    </row>
    <row r="190" spans="1:10" ht="16.5" customHeight="1">
      <c r="A190" s="427" t="b">
        <v>1</v>
      </c>
      <c r="B190" s="428" t="s">
        <v>937</v>
      </c>
      <c r="C190" s="437">
        <v>6011</v>
      </c>
      <c r="D190" s="441" t="s">
        <v>894</v>
      </c>
      <c r="E190" s="452">
        <v>154306001</v>
      </c>
      <c r="F190" s="448">
        <v>1</v>
      </c>
      <c r="G190" s="437">
        <v>2</v>
      </c>
      <c r="H190" s="506">
        <v>1</v>
      </c>
      <c r="I190" s="448" t="s">
        <v>233</v>
      </c>
      <c r="J190" s="447" t="s">
        <v>227</v>
      </c>
    </row>
    <row r="191" spans="1:10" ht="16.5" customHeight="1">
      <c r="A191" s="427" t="b">
        <v>1</v>
      </c>
      <c r="B191" s="428" t="s">
        <v>938</v>
      </c>
      <c r="C191" s="437">
        <v>6011</v>
      </c>
      <c r="D191" s="441" t="s">
        <v>894</v>
      </c>
      <c r="E191" s="452">
        <v>154306002</v>
      </c>
      <c r="F191" s="448">
        <v>1</v>
      </c>
      <c r="G191" s="437">
        <v>2</v>
      </c>
      <c r="H191" s="506">
        <v>2</v>
      </c>
      <c r="I191" s="448" t="s">
        <v>233</v>
      </c>
      <c r="J191" s="447" t="s">
        <v>227</v>
      </c>
    </row>
    <row r="192" spans="1:10" ht="16.5" customHeight="1">
      <c r="A192" s="427" t="b">
        <v>1</v>
      </c>
      <c r="B192" s="428" t="s">
        <v>939</v>
      </c>
      <c r="C192" s="437">
        <v>6011</v>
      </c>
      <c r="D192" s="441" t="s">
        <v>894</v>
      </c>
      <c r="E192" s="452">
        <v>154306003</v>
      </c>
      <c r="F192" s="448">
        <v>1</v>
      </c>
      <c r="G192" s="437">
        <v>2</v>
      </c>
      <c r="H192" s="506">
        <v>2</v>
      </c>
      <c r="I192" s="448" t="s">
        <v>233</v>
      </c>
      <c r="J192" s="447" t="s">
        <v>227</v>
      </c>
    </row>
    <row r="193" spans="1:10" ht="16.5" customHeight="1">
      <c r="A193" s="427" t="b">
        <v>1</v>
      </c>
      <c r="B193" s="428" t="s">
        <v>940</v>
      </c>
      <c r="C193" s="437">
        <v>6011</v>
      </c>
      <c r="D193" s="441" t="s">
        <v>894</v>
      </c>
      <c r="E193" s="452">
        <v>154306004</v>
      </c>
      <c r="F193" s="448">
        <v>1</v>
      </c>
      <c r="G193" s="437">
        <v>2</v>
      </c>
      <c r="H193" s="506">
        <v>2</v>
      </c>
      <c r="I193" s="448" t="s">
        <v>233</v>
      </c>
      <c r="J193" s="447" t="s">
        <v>227</v>
      </c>
    </row>
    <row r="194" spans="1:10" ht="16.5" customHeight="1">
      <c r="A194" s="427" t="b">
        <v>1</v>
      </c>
      <c r="B194" s="428" t="s">
        <v>941</v>
      </c>
      <c r="C194" s="437">
        <v>6011</v>
      </c>
      <c r="D194" s="441" t="s">
        <v>894</v>
      </c>
      <c r="E194" s="452">
        <v>154306005</v>
      </c>
      <c r="F194" s="448">
        <v>1</v>
      </c>
      <c r="G194" s="437">
        <v>2</v>
      </c>
      <c r="H194" s="506">
        <v>2</v>
      </c>
      <c r="I194" s="448" t="s">
        <v>233</v>
      </c>
      <c r="J194" s="447" t="s">
        <v>227</v>
      </c>
    </row>
    <row r="195" spans="1:10" ht="16.5" customHeight="1">
      <c r="A195" s="429" t="b">
        <v>1</v>
      </c>
      <c r="B195" s="428" t="s">
        <v>763</v>
      </c>
      <c r="C195" s="437">
        <v>6012</v>
      </c>
      <c r="D195" s="438" t="s">
        <v>747</v>
      </c>
      <c r="E195" s="449">
        <v>151201001</v>
      </c>
      <c r="F195" s="448">
        <v>1</v>
      </c>
      <c r="G195" s="437">
        <v>1</v>
      </c>
      <c r="H195" s="506">
        <v>3.7</v>
      </c>
      <c r="I195" s="448" t="s">
        <v>229</v>
      </c>
      <c r="J195" s="448" t="s">
        <v>226</v>
      </c>
    </row>
    <row r="196" spans="1:10" ht="16.5" customHeight="1">
      <c r="A196" s="429" t="b">
        <v>1</v>
      </c>
      <c r="B196" s="428" t="s">
        <v>764</v>
      </c>
      <c r="C196" s="437">
        <v>6012</v>
      </c>
      <c r="D196" s="438" t="s">
        <v>747</v>
      </c>
      <c r="E196" s="449">
        <v>151201002</v>
      </c>
      <c r="F196" s="448">
        <v>1</v>
      </c>
      <c r="G196" s="437">
        <v>1</v>
      </c>
      <c r="H196" s="506">
        <v>3.7</v>
      </c>
      <c r="I196" s="448" t="s">
        <v>229</v>
      </c>
      <c r="J196" s="448" t="s">
        <v>226</v>
      </c>
    </row>
    <row r="197" spans="1:10" ht="16.5" customHeight="1">
      <c r="A197" s="429" t="b">
        <v>1</v>
      </c>
      <c r="B197" s="428" t="s">
        <v>765</v>
      </c>
      <c r="C197" s="437">
        <v>6012</v>
      </c>
      <c r="D197" s="438" t="s">
        <v>747</v>
      </c>
      <c r="E197" s="449">
        <v>151201003</v>
      </c>
      <c r="F197" s="448">
        <v>1</v>
      </c>
      <c r="G197" s="437">
        <v>1</v>
      </c>
      <c r="H197" s="506">
        <v>3.7</v>
      </c>
      <c r="I197" s="448" t="s">
        <v>229</v>
      </c>
      <c r="J197" s="448" t="s">
        <v>226</v>
      </c>
    </row>
    <row r="198" spans="1:10" ht="16.5" customHeight="1">
      <c r="A198" s="429" t="b">
        <v>1</v>
      </c>
      <c r="B198" s="428" t="s">
        <v>766</v>
      </c>
      <c r="C198" s="437">
        <v>6012</v>
      </c>
      <c r="D198" s="438" t="s">
        <v>747</v>
      </c>
      <c r="E198" s="449">
        <v>151201004</v>
      </c>
      <c r="F198" s="448">
        <v>1</v>
      </c>
      <c r="G198" s="437">
        <v>1</v>
      </c>
      <c r="H198" s="506">
        <v>3.7</v>
      </c>
      <c r="I198" s="448" t="s">
        <v>229</v>
      </c>
      <c r="J198" s="448" t="s">
        <v>226</v>
      </c>
    </row>
    <row r="199" spans="1:10" ht="16.5" customHeight="1">
      <c r="A199" s="429" t="b">
        <v>1</v>
      </c>
      <c r="B199" s="428" t="s">
        <v>767</v>
      </c>
      <c r="C199" s="437">
        <v>6012</v>
      </c>
      <c r="D199" s="438" t="s">
        <v>747</v>
      </c>
      <c r="E199" s="449">
        <v>151201005</v>
      </c>
      <c r="F199" s="448">
        <v>1</v>
      </c>
      <c r="G199" s="437">
        <v>1</v>
      </c>
      <c r="H199" s="506">
        <v>3.7</v>
      </c>
      <c r="I199" s="448" t="s">
        <v>229</v>
      </c>
      <c r="J199" s="448" t="s">
        <v>226</v>
      </c>
    </row>
    <row r="200" spans="1:10" ht="16.5" customHeight="1">
      <c r="A200" s="429" t="b">
        <v>1</v>
      </c>
      <c r="B200" s="428" t="s">
        <v>768</v>
      </c>
      <c r="C200" s="437">
        <v>6012</v>
      </c>
      <c r="D200" s="438" t="s">
        <v>747</v>
      </c>
      <c r="E200" s="449">
        <v>151201006</v>
      </c>
      <c r="F200" s="448">
        <v>1</v>
      </c>
      <c r="G200" s="437">
        <v>1</v>
      </c>
      <c r="H200" s="506">
        <v>3.7</v>
      </c>
      <c r="I200" s="448" t="s">
        <v>229</v>
      </c>
      <c r="J200" s="448" t="s">
        <v>226</v>
      </c>
    </row>
    <row r="201" spans="1:10" ht="16.5" customHeight="1">
      <c r="A201" s="429" t="b">
        <v>1</v>
      </c>
      <c r="B201" s="428" t="s">
        <v>769</v>
      </c>
      <c r="C201" s="437">
        <v>6012</v>
      </c>
      <c r="D201" s="438" t="s">
        <v>747</v>
      </c>
      <c r="E201" s="449">
        <v>151202001</v>
      </c>
      <c r="F201" s="448">
        <v>1</v>
      </c>
      <c r="G201" s="437">
        <v>1</v>
      </c>
      <c r="H201" s="506">
        <v>3.7</v>
      </c>
      <c r="I201" s="448" t="s">
        <v>230</v>
      </c>
      <c r="J201" s="448" t="s">
        <v>226</v>
      </c>
    </row>
    <row r="202" spans="1:10" ht="16.5" customHeight="1">
      <c r="A202" s="429" t="b">
        <v>1</v>
      </c>
      <c r="B202" s="428" t="s">
        <v>770</v>
      </c>
      <c r="C202" s="437">
        <v>6012</v>
      </c>
      <c r="D202" s="438" t="s">
        <v>747</v>
      </c>
      <c r="E202" s="449">
        <v>151202002</v>
      </c>
      <c r="F202" s="448">
        <v>1</v>
      </c>
      <c r="G202" s="437">
        <v>1</v>
      </c>
      <c r="H202" s="506">
        <v>3.7</v>
      </c>
      <c r="I202" s="448" t="s">
        <v>230</v>
      </c>
      <c r="J202" s="448" t="s">
        <v>226</v>
      </c>
    </row>
    <row r="203" spans="1:10" ht="16.5" customHeight="1">
      <c r="A203" s="429" t="b">
        <v>1</v>
      </c>
      <c r="B203" s="428" t="s">
        <v>771</v>
      </c>
      <c r="C203" s="437">
        <v>6012</v>
      </c>
      <c r="D203" s="438" t="s">
        <v>747</v>
      </c>
      <c r="E203" s="449">
        <v>151202003</v>
      </c>
      <c r="F203" s="448">
        <v>1</v>
      </c>
      <c r="G203" s="437">
        <v>1</v>
      </c>
      <c r="H203" s="506">
        <v>3.7</v>
      </c>
      <c r="I203" s="448" t="s">
        <v>230</v>
      </c>
      <c r="J203" s="448" t="s">
        <v>226</v>
      </c>
    </row>
    <row r="204" spans="1:10" ht="16.5" customHeight="1">
      <c r="A204" s="429" t="b">
        <v>1</v>
      </c>
      <c r="B204" s="428" t="s">
        <v>772</v>
      </c>
      <c r="C204" s="437">
        <v>6012</v>
      </c>
      <c r="D204" s="438" t="s">
        <v>747</v>
      </c>
      <c r="E204" s="449">
        <v>151202004</v>
      </c>
      <c r="F204" s="448">
        <v>1</v>
      </c>
      <c r="G204" s="437">
        <v>1</v>
      </c>
      <c r="H204" s="506">
        <v>3.7</v>
      </c>
      <c r="I204" s="448" t="s">
        <v>230</v>
      </c>
      <c r="J204" s="448" t="s">
        <v>226</v>
      </c>
    </row>
    <row r="205" spans="1:10" ht="16.5" customHeight="1">
      <c r="A205" s="429" t="b">
        <v>1</v>
      </c>
      <c r="B205" s="428" t="s">
        <v>773</v>
      </c>
      <c r="C205" s="437">
        <v>6012</v>
      </c>
      <c r="D205" s="438" t="s">
        <v>747</v>
      </c>
      <c r="E205" s="449">
        <v>151202005</v>
      </c>
      <c r="F205" s="448">
        <v>1</v>
      </c>
      <c r="G205" s="437">
        <v>1</v>
      </c>
      <c r="H205" s="506">
        <v>3.7</v>
      </c>
      <c r="I205" s="448" t="s">
        <v>230</v>
      </c>
      <c r="J205" s="448" t="s">
        <v>226</v>
      </c>
    </row>
    <row r="206" spans="1:10" ht="16.5" customHeight="1">
      <c r="A206" s="429" t="b">
        <v>1</v>
      </c>
      <c r="B206" s="428" t="s">
        <v>774</v>
      </c>
      <c r="C206" s="437">
        <v>6012</v>
      </c>
      <c r="D206" s="438" t="s">
        <v>747</v>
      </c>
      <c r="E206" s="449">
        <v>151206001</v>
      </c>
      <c r="F206" s="448">
        <v>1</v>
      </c>
      <c r="G206" s="437">
        <v>1</v>
      </c>
      <c r="H206" s="506">
        <v>3.7</v>
      </c>
      <c r="I206" s="448" t="s">
        <v>233</v>
      </c>
      <c r="J206" s="448" t="s">
        <v>226</v>
      </c>
    </row>
    <row r="207" spans="1:10" ht="16.5" customHeight="1">
      <c r="A207" s="429" t="b">
        <v>1</v>
      </c>
      <c r="B207" s="428" t="s">
        <v>775</v>
      </c>
      <c r="C207" s="437">
        <v>6012</v>
      </c>
      <c r="D207" s="438" t="s">
        <v>747</v>
      </c>
      <c r="E207" s="449">
        <v>151206002</v>
      </c>
      <c r="F207" s="448">
        <v>1</v>
      </c>
      <c r="G207" s="437">
        <v>1</v>
      </c>
      <c r="H207" s="506">
        <v>3.7</v>
      </c>
      <c r="I207" s="448" t="s">
        <v>233</v>
      </c>
      <c r="J207" s="448" t="s">
        <v>226</v>
      </c>
    </row>
    <row r="208" spans="1:10" ht="16.5" customHeight="1">
      <c r="A208" s="429" t="b">
        <v>1</v>
      </c>
      <c r="B208" s="428" t="s">
        <v>776</v>
      </c>
      <c r="C208" s="437">
        <v>6012</v>
      </c>
      <c r="D208" s="438" t="s">
        <v>747</v>
      </c>
      <c r="E208" s="449">
        <v>151206003</v>
      </c>
      <c r="F208" s="448">
        <v>1</v>
      </c>
      <c r="G208" s="437">
        <v>1</v>
      </c>
      <c r="H208" s="506">
        <v>3.7</v>
      </c>
      <c r="I208" s="448" t="s">
        <v>233</v>
      </c>
      <c r="J208" s="448" t="s">
        <v>226</v>
      </c>
    </row>
    <row r="209" spans="1:10" ht="16.5" customHeight="1">
      <c r="A209" s="429" t="b">
        <v>1</v>
      </c>
      <c r="B209" s="428" t="s">
        <v>777</v>
      </c>
      <c r="C209" s="437">
        <v>6012</v>
      </c>
      <c r="D209" s="438" t="s">
        <v>747</v>
      </c>
      <c r="E209" s="449">
        <v>151206004</v>
      </c>
      <c r="F209" s="448">
        <v>1</v>
      </c>
      <c r="G209" s="437">
        <v>1</v>
      </c>
      <c r="H209" s="506">
        <v>3.7</v>
      </c>
      <c r="I209" s="448" t="s">
        <v>233</v>
      </c>
      <c r="J209" s="448" t="s">
        <v>226</v>
      </c>
    </row>
    <row r="210" spans="1:10" ht="16.5" customHeight="1">
      <c r="A210" s="429" t="b">
        <v>1</v>
      </c>
      <c r="B210" s="428" t="s">
        <v>778</v>
      </c>
      <c r="C210" s="437">
        <v>6012</v>
      </c>
      <c r="D210" s="438" t="s">
        <v>747</v>
      </c>
      <c r="E210" s="449">
        <v>151206005</v>
      </c>
      <c r="F210" s="448">
        <v>1</v>
      </c>
      <c r="G210" s="437">
        <v>1</v>
      </c>
      <c r="H210" s="506">
        <v>3.7</v>
      </c>
      <c r="I210" s="448" t="s">
        <v>233</v>
      </c>
      <c r="J210" s="448" t="s">
        <v>226</v>
      </c>
    </row>
    <row r="211" spans="1:10" ht="16.5" customHeight="1">
      <c r="A211" s="429" t="b">
        <v>1</v>
      </c>
      <c r="B211" s="428" t="s">
        <v>779</v>
      </c>
      <c r="C211" s="437">
        <v>6012</v>
      </c>
      <c r="D211" s="438" t="s">
        <v>747</v>
      </c>
      <c r="E211" s="450">
        <v>151301001</v>
      </c>
      <c r="F211" s="448">
        <v>1</v>
      </c>
      <c r="G211" s="437">
        <v>2</v>
      </c>
      <c r="H211" s="506">
        <v>2</v>
      </c>
      <c r="I211" s="448" t="s">
        <v>229</v>
      </c>
      <c r="J211" s="447" t="s">
        <v>227</v>
      </c>
    </row>
    <row r="212" spans="1:10" ht="16.5" customHeight="1">
      <c r="A212" s="429" t="b">
        <v>1</v>
      </c>
      <c r="B212" s="428" t="s">
        <v>780</v>
      </c>
      <c r="C212" s="437">
        <v>6012</v>
      </c>
      <c r="D212" s="438" t="s">
        <v>747</v>
      </c>
      <c r="E212" s="450">
        <v>151301002</v>
      </c>
      <c r="F212" s="448">
        <v>1</v>
      </c>
      <c r="G212" s="437">
        <v>2</v>
      </c>
      <c r="H212" s="506">
        <v>2</v>
      </c>
      <c r="I212" s="448" t="s">
        <v>229</v>
      </c>
      <c r="J212" s="447" t="s">
        <v>227</v>
      </c>
    </row>
    <row r="213" spans="1:10" ht="16.5" customHeight="1">
      <c r="A213" s="429" t="b">
        <v>1</v>
      </c>
      <c r="B213" s="428" t="s">
        <v>781</v>
      </c>
      <c r="C213" s="437">
        <v>6012</v>
      </c>
      <c r="D213" s="438" t="s">
        <v>747</v>
      </c>
      <c r="E213" s="450">
        <v>151301003</v>
      </c>
      <c r="F213" s="448">
        <v>1</v>
      </c>
      <c r="G213" s="437">
        <v>2</v>
      </c>
      <c r="H213" s="506">
        <v>2</v>
      </c>
      <c r="I213" s="448" t="s">
        <v>229</v>
      </c>
      <c r="J213" s="447" t="s">
        <v>227</v>
      </c>
    </row>
    <row r="214" spans="1:10" ht="16.5" customHeight="1">
      <c r="A214" s="429" t="b">
        <v>1</v>
      </c>
      <c r="B214" s="428" t="s">
        <v>782</v>
      </c>
      <c r="C214" s="437">
        <v>6012</v>
      </c>
      <c r="D214" s="438" t="s">
        <v>747</v>
      </c>
      <c r="E214" s="450">
        <v>151301004</v>
      </c>
      <c r="F214" s="448">
        <v>1</v>
      </c>
      <c r="G214" s="437">
        <v>2</v>
      </c>
      <c r="H214" s="506">
        <v>2</v>
      </c>
      <c r="I214" s="448" t="s">
        <v>229</v>
      </c>
      <c r="J214" s="447" t="s">
        <v>227</v>
      </c>
    </row>
    <row r="215" spans="1:10" ht="16.5" customHeight="1">
      <c r="A215" s="429" t="b">
        <v>1</v>
      </c>
      <c r="B215" s="428" t="s">
        <v>783</v>
      </c>
      <c r="C215" s="437">
        <v>6012</v>
      </c>
      <c r="D215" s="438" t="s">
        <v>747</v>
      </c>
      <c r="E215" s="450">
        <v>151301005</v>
      </c>
      <c r="F215" s="448">
        <v>1</v>
      </c>
      <c r="G215" s="437">
        <v>2</v>
      </c>
      <c r="H215" s="506">
        <v>2</v>
      </c>
      <c r="I215" s="448" t="s">
        <v>229</v>
      </c>
      <c r="J215" s="447" t="s">
        <v>227</v>
      </c>
    </row>
    <row r="216" spans="1:10" ht="16.5" customHeight="1">
      <c r="A216" s="429" t="b">
        <v>1</v>
      </c>
      <c r="B216" s="428" t="s">
        <v>784</v>
      </c>
      <c r="C216" s="437">
        <v>6012</v>
      </c>
      <c r="D216" s="438" t="s">
        <v>747</v>
      </c>
      <c r="E216" s="450">
        <v>151301006</v>
      </c>
      <c r="F216" s="448">
        <v>1</v>
      </c>
      <c r="G216" s="437">
        <v>2</v>
      </c>
      <c r="H216" s="506">
        <v>2</v>
      </c>
      <c r="I216" s="448" t="s">
        <v>229</v>
      </c>
      <c r="J216" s="447" t="s">
        <v>227</v>
      </c>
    </row>
    <row r="217" spans="1:10" ht="16.5" customHeight="1">
      <c r="A217" s="429" t="b">
        <v>1</v>
      </c>
      <c r="B217" s="428" t="s">
        <v>785</v>
      </c>
      <c r="C217" s="437">
        <v>6012</v>
      </c>
      <c r="D217" s="438" t="s">
        <v>747</v>
      </c>
      <c r="E217" s="450">
        <v>151302001</v>
      </c>
      <c r="F217" s="448">
        <v>1</v>
      </c>
      <c r="G217" s="437">
        <v>2</v>
      </c>
      <c r="H217" s="506">
        <v>2</v>
      </c>
      <c r="I217" s="448" t="s">
        <v>230</v>
      </c>
      <c r="J217" s="447" t="s">
        <v>227</v>
      </c>
    </row>
    <row r="218" spans="1:10" ht="16.5" customHeight="1">
      <c r="A218" s="429" t="b">
        <v>1</v>
      </c>
      <c r="B218" s="428" t="s">
        <v>786</v>
      </c>
      <c r="C218" s="437">
        <v>6012</v>
      </c>
      <c r="D218" s="438" t="s">
        <v>747</v>
      </c>
      <c r="E218" s="450">
        <v>151302002</v>
      </c>
      <c r="F218" s="448">
        <v>1</v>
      </c>
      <c r="G218" s="437">
        <v>2</v>
      </c>
      <c r="H218" s="506">
        <v>2</v>
      </c>
      <c r="I218" s="448" t="s">
        <v>230</v>
      </c>
      <c r="J218" s="447" t="s">
        <v>227</v>
      </c>
    </row>
    <row r="219" spans="1:10" ht="16.5" customHeight="1">
      <c r="A219" s="429" t="b">
        <v>1</v>
      </c>
      <c r="B219" s="428" t="s">
        <v>787</v>
      </c>
      <c r="C219" s="437">
        <v>6012</v>
      </c>
      <c r="D219" s="438" t="s">
        <v>747</v>
      </c>
      <c r="E219" s="450">
        <v>151302003</v>
      </c>
      <c r="F219" s="448">
        <v>1</v>
      </c>
      <c r="G219" s="437">
        <v>2</v>
      </c>
      <c r="H219" s="506">
        <v>2</v>
      </c>
      <c r="I219" s="448" t="s">
        <v>230</v>
      </c>
      <c r="J219" s="447" t="s">
        <v>227</v>
      </c>
    </row>
    <row r="220" spans="1:10" ht="16.5" customHeight="1">
      <c r="A220" s="429" t="b">
        <v>1</v>
      </c>
      <c r="B220" s="428" t="s">
        <v>788</v>
      </c>
      <c r="C220" s="437">
        <v>6012</v>
      </c>
      <c r="D220" s="438" t="s">
        <v>747</v>
      </c>
      <c r="E220" s="450">
        <v>151302004</v>
      </c>
      <c r="F220" s="448">
        <v>1</v>
      </c>
      <c r="G220" s="437">
        <v>2</v>
      </c>
      <c r="H220" s="506">
        <v>2</v>
      </c>
      <c r="I220" s="448" t="s">
        <v>230</v>
      </c>
      <c r="J220" s="447" t="s">
        <v>227</v>
      </c>
    </row>
    <row r="221" spans="1:10" ht="16.5" customHeight="1">
      <c r="A221" s="429" t="b">
        <v>1</v>
      </c>
      <c r="B221" s="428" t="s">
        <v>789</v>
      </c>
      <c r="C221" s="437">
        <v>6012</v>
      </c>
      <c r="D221" s="438" t="s">
        <v>747</v>
      </c>
      <c r="E221" s="450">
        <v>151302005</v>
      </c>
      <c r="F221" s="448">
        <v>1</v>
      </c>
      <c r="G221" s="437">
        <v>2</v>
      </c>
      <c r="H221" s="506">
        <v>2</v>
      </c>
      <c r="I221" s="448" t="s">
        <v>230</v>
      </c>
      <c r="J221" s="447" t="s">
        <v>227</v>
      </c>
    </row>
    <row r="222" spans="1:10" ht="16.5" customHeight="1">
      <c r="A222" s="429" t="b">
        <v>1</v>
      </c>
      <c r="B222" s="428" t="s">
        <v>790</v>
      </c>
      <c r="C222" s="437">
        <v>6012</v>
      </c>
      <c r="D222" s="438" t="s">
        <v>747</v>
      </c>
      <c r="E222" s="450">
        <v>151306001</v>
      </c>
      <c r="F222" s="448">
        <v>1</v>
      </c>
      <c r="G222" s="437">
        <v>2</v>
      </c>
      <c r="H222" s="506">
        <v>2</v>
      </c>
      <c r="I222" s="448" t="s">
        <v>233</v>
      </c>
      <c r="J222" s="447" t="s">
        <v>227</v>
      </c>
    </row>
    <row r="223" spans="1:10" ht="16.5" customHeight="1">
      <c r="A223" s="429" t="b">
        <v>1</v>
      </c>
      <c r="B223" s="428" t="s">
        <v>791</v>
      </c>
      <c r="C223" s="437">
        <v>6012</v>
      </c>
      <c r="D223" s="438" t="s">
        <v>747</v>
      </c>
      <c r="E223" s="450">
        <v>151306002</v>
      </c>
      <c r="F223" s="448">
        <v>1</v>
      </c>
      <c r="G223" s="437">
        <v>2</v>
      </c>
      <c r="H223" s="506">
        <v>3</v>
      </c>
      <c r="I223" s="448" t="s">
        <v>233</v>
      </c>
      <c r="J223" s="447" t="s">
        <v>227</v>
      </c>
    </row>
    <row r="224" spans="1:10" ht="16.5" customHeight="1">
      <c r="A224" s="429" t="b">
        <v>1</v>
      </c>
      <c r="B224" s="428" t="s">
        <v>792</v>
      </c>
      <c r="C224" s="437">
        <v>6012</v>
      </c>
      <c r="D224" s="438" t="s">
        <v>747</v>
      </c>
      <c r="E224" s="450">
        <v>151306003</v>
      </c>
      <c r="F224" s="448">
        <v>1</v>
      </c>
      <c r="G224" s="437">
        <v>2</v>
      </c>
      <c r="H224" s="506">
        <v>3</v>
      </c>
      <c r="I224" s="448" t="s">
        <v>233</v>
      </c>
      <c r="J224" s="447" t="s">
        <v>227</v>
      </c>
    </row>
    <row r="225" spans="1:10" ht="16.5" customHeight="1">
      <c r="A225" s="429" t="b">
        <v>1</v>
      </c>
      <c r="B225" s="428" t="s">
        <v>793</v>
      </c>
      <c r="C225" s="437">
        <v>6012</v>
      </c>
      <c r="D225" s="438" t="s">
        <v>747</v>
      </c>
      <c r="E225" s="450">
        <v>151306004</v>
      </c>
      <c r="F225" s="448">
        <v>1</v>
      </c>
      <c r="G225" s="437">
        <v>2</v>
      </c>
      <c r="H225" s="506">
        <v>3</v>
      </c>
      <c r="I225" s="448" t="s">
        <v>233</v>
      </c>
      <c r="J225" s="447" t="s">
        <v>227</v>
      </c>
    </row>
    <row r="226" spans="1:10" ht="16.5" customHeight="1">
      <c r="A226" s="429" t="b">
        <v>1</v>
      </c>
      <c r="B226" s="428" t="s">
        <v>794</v>
      </c>
      <c r="C226" s="437">
        <v>6012</v>
      </c>
      <c r="D226" s="438" t="s">
        <v>747</v>
      </c>
      <c r="E226" s="450">
        <v>151306005</v>
      </c>
      <c r="F226" s="448">
        <v>1</v>
      </c>
      <c r="G226" s="437">
        <v>2</v>
      </c>
      <c r="H226" s="506">
        <v>3</v>
      </c>
      <c r="I226" s="448" t="s">
        <v>233</v>
      </c>
      <c r="J226" s="447" t="s">
        <v>227</v>
      </c>
    </row>
    <row r="227" spans="1:10" ht="16.5" customHeight="1">
      <c r="A227" s="429" t="b">
        <v>1</v>
      </c>
      <c r="B227" s="430" t="s">
        <v>942</v>
      </c>
      <c r="C227" s="437">
        <v>6012</v>
      </c>
      <c r="D227" s="438" t="s">
        <v>747</v>
      </c>
      <c r="E227" s="429">
        <v>151401001</v>
      </c>
      <c r="F227" s="448">
        <v>1</v>
      </c>
      <c r="G227" s="437">
        <v>1</v>
      </c>
      <c r="H227" s="506">
        <v>0.3</v>
      </c>
      <c r="I227" s="448" t="s">
        <v>229</v>
      </c>
      <c r="J227" s="448" t="s">
        <v>228</v>
      </c>
    </row>
    <row r="228" spans="1:10" ht="16.5" customHeight="1">
      <c r="A228" s="429" t="b">
        <v>1</v>
      </c>
      <c r="B228" s="430" t="s">
        <v>943</v>
      </c>
      <c r="C228" s="437">
        <v>6012</v>
      </c>
      <c r="D228" s="438" t="s">
        <v>747</v>
      </c>
      <c r="E228" s="429">
        <v>151401002</v>
      </c>
      <c r="F228" s="448">
        <v>1</v>
      </c>
      <c r="G228" s="437">
        <v>1</v>
      </c>
      <c r="H228" s="506">
        <v>0.3</v>
      </c>
      <c r="I228" s="448" t="s">
        <v>229</v>
      </c>
      <c r="J228" s="448" t="s">
        <v>228</v>
      </c>
    </row>
    <row r="229" spans="1:10" ht="16.5" customHeight="1">
      <c r="A229" s="429" t="b">
        <v>1</v>
      </c>
      <c r="B229" s="430" t="s">
        <v>944</v>
      </c>
      <c r="C229" s="437">
        <v>6012</v>
      </c>
      <c r="D229" s="438" t="s">
        <v>747</v>
      </c>
      <c r="E229" s="429">
        <v>151401003</v>
      </c>
      <c r="F229" s="448">
        <v>1</v>
      </c>
      <c r="G229" s="437">
        <v>1</v>
      </c>
      <c r="H229" s="506">
        <v>0.3</v>
      </c>
      <c r="I229" s="448" t="s">
        <v>229</v>
      </c>
      <c r="J229" s="448" t="s">
        <v>228</v>
      </c>
    </row>
    <row r="230" spans="1:10" ht="16.5" customHeight="1">
      <c r="A230" s="429" t="b">
        <v>1</v>
      </c>
      <c r="B230" s="430" t="s">
        <v>945</v>
      </c>
      <c r="C230" s="437">
        <v>6012</v>
      </c>
      <c r="D230" s="438" t="s">
        <v>747</v>
      </c>
      <c r="E230" s="429">
        <v>151401004</v>
      </c>
      <c r="F230" s="448">
        <v>1</v>
      </c>
      <c r="G230" s="437">
        <v>1</v>
      </c>
      <c r="H230" s="506">
        <v>0.3</v>
      </c>
      <c r="I230" s="448" t="s">
        <v>229</v>
      </c>
      <c r="J230" s="448" t="s">
        <v>228</v>
      </c>
    </row>
    <row r="231" spans="1:10" ht="16.5" customHeight="1">
      <c r="A231" s="429" t="b">
        <v>1</v>
      </c>
      <c r="B231" s="430" t="s">
        <v>946</v>
      </c>
      <c r="C231" s="437">
        <v>6012</v>
      </c>
      <c r="D231" s="438" t="s">
        <v>747</v>
      </c>
      <c r="E231" s="429">
        <v>151401005</v>
      </c>
      <c r="F231" s="448">
        <v>1</v>
      </c>
      <c r="G231" s="437">
        <v>1</v>
      </c>
      <c r="H231" s="506">
        <v>0.3</v>
      </c>
      <c r="I231" s="448" t="s">
        <v>229</v>
      </c>
      <c r="J231" s="448" t="s">
        <v>228</v>
      </c>
    </row>
    <row r="232" spans="1:10" ht="16.5" customHeight="1">
      <c r="A232" s="429" t="b">
        <v>1</v>
      </c>
      <c r="B232" s="430" t="s">
        <v>947</v>
      </c>
      <c r="C232" s="437">
        <v>6012</v>
      </c>
      <c r="D232" s="438" t="s">
        <v>747</v>
      </c>
      <c r="E232" s="429">
        <v>151401006</v>
      </c>
      <c r="F232" s="448">
        <v>1</v>
      </c>
      <c r="G232" s="437">
        <v>1</v>
      </c>
      <c r="H232" s="506">
        <v>0.3</v>
      </c>
      <c r="I232" s="448" t="s">
        <v>229</v>
      </c>
      <c r="J232" s="448" t="s">
        <v>228</v>
      </c>
    </row>
    <row r="233" spans="1:10" ht="16.5" customHeight="1">
      <c r="A233" s="429" t="b">
        <v>1</v>
      </c>
      <c r="B233" s="430" t="s">
        <v>948</v>
      </c>
      <c r="C233" s="437">
        <v>6012</v>
      </c>
      <c r="D233" s="438" t="s">
        <v>747</v>
      </c>
      <c r="E233" s="429">
        <v>151402001</v>
      </c>
      <c r="F233" s="453">
        <v>1</v>
      </c>
      <c r="G233" s="437">
        <v>1</v>
      </c>
      <c r="H233" s="506">
        <v>0.3</v>
      </c>
      <c r="I233" s="448" t="s">
        <v>230</v>
      </c>
      <c r="J233" s="448" t="s">
        <v>228</v>
      </c>
    </row>
    <row r="234" spans="1:10" ht="16.5" customHeight="1">
      <c r="A234" s="429" t="b">
        <v>1</v>
      </c>
      <c r="B234" s="430" t="s">
        <v>949</v>
      </c>
      <c r="C234" s="437">
        <v>6012</v>
      </c>
      <c r="D234" s="438" t="s">
        <v>747</v>
      </c>
      <c r="E234" s="429">
        <v>151402002</v>
      </c>
      <c r="F234" s="453">
        <v>1</v>
      </c>
      <c r="G234" s="437">
        <v>1</v>
      </c>
      <c r="H234" s="506">
        <v>0.3</v>
      </c>
      <c r="I234" s="448" t="s">
        <v>230</v>
      </c>
      <c r="J234" s="448" t="s">
        <v>228</v>
      </c>
    </row>
    <row r="235" spans="1:10" ht="16.5" customHeight="1">
      <c r="A235" s="429" t="b">
        <v>1</v>
      </c>
      <c r="B235" s="430" t="s">
        <v>950</v>
      </c>
      <c r="C235" s="437">
        <v>6012</v>
      </c>
      <c r="D235" s="438" t="s">
        <v>747</v>
      </c>
      <c r="E235" s="454">
        <v>151402003</v>
      </c>
      <c r="F235" s="453">
        <v>1</v>
      </c>
      <c r="G235" s="437">
        <v>1</v>
      </c>
      <c r="H235" s="506">
        <v>0.3</v>
      </c>
      <c r="I235" s="448" t="s">
        <v>230</v>
      </c>
      <c r="J235" s="448" t="s">
        <v>228</v>
      </c>
    </row>
    <row r="236" spans="1:10" ht="16.5" customHeight="1">
      <c r="A236" s="429" t="b">
        <v>1</v>
      </c>
      <c r="B236" s="430" t="s">
        <v>951</v>
      </c>
      <c r="C236" s="437">
        <v>6012</v>
      </c>
      <c r="D236" s="438" t="s">
        <v>747</v>
      </c>
      <c r="E236" s="454">
        <v>151402004</v>
      </c>
      <c r="F236" s="453">
        <v>1</v>
      </c>
      <c r="G236" s="437">
        <v>1</v>
      </c>
      <c r="H236" s="506">
        <v>0.3</v>
      </c>
      <c r="I236" s="448" t="s">
        <v>230</v>
      </c>
      <c r="J236" s="448" t="s">
        <v>228</v>
      </c>
    </row>
    <row r="237" spans="1:10" ht="16.5" customHeight="1">
      <c r="A237" s="429" t="b">
        <v>1</v>
      </c>
      <c r="B237" s="430" t="s">
        <v>952</v>
      </c>
      <c r="C237" s="437">
        <v>6012</v>
      </c>
      <c r="D237" s="438" t="s">
        <v>747</v>
      </c>
      <c r="E237" s="454">
        <v>151402005</v>
      </c>
      <c r="F237" s="453">
        <v>1</v>
      </c>
      <c r="G237" s="437">
        <v>1</v>
      </c>
      <c r="H237" s="506">
        <v>0.3</v>
      </c>
      <c r="I237" s="448" t="s">
        <v>230</v>
      </c>
      <c r="J237" s="448" t="s">
        <v>228</v>
      </c>
    </row>
    <row r="238" spans="1:10" ht="16.5" customHeight="1">
      <c r="A238" s="429" t="b">
        <v>1</v>
      </c>
      <c r="B238" s="430" t="s">
        <v>953</v>
      </c>
      <c r="C238" s="437">
        <v>6012</v>
      </c>
      <c r="D238" s="438" t="s">
        <v>747</v>
      </c>
      <c r="E238" s="454">
        <v>151406001</v>
      </c>
      <c r="F238" s="453">
        <v>1</v>
      </c>
      <c r="G238" s="437">
        <v>1</v>
      </c>
      <c r="H238" s="506">
        <v>0.3</v>
      </c>
      <c r="I238" s="448" t="s">
        <v>233</v>
      </c>
      <c r="J238" s="448" t="s">
        <v>228</v>
      </c>
    </row>
    <row r="239" spans="1:10" ht="16.5" customHeight="1">
      <c r="A239" s="429" t="b">
        <v>1</v>
      </c>
      <c r="B239" s="430" t="s">
        <v>954</v>
      </c>
      <c r="C239" s="437">
        <v>6012</v>
      </c>
      <c r="D239" s="438" t="s">
        <v>747</v>
      </c>
      <c r="E239" s="454">
        <v>151406002</v>
      </c>
      <c r="F239" s="448">
        <v>1</v>
      </c>
      <c r="G239" s="437">
        <v>1</v>
      </c>
      <c r="H239" s="506">
        <v>0.3</v>
      </c>
      <c r="I239" s="448" t="s">
        <v>233</v>
      </c>
      <c r="J239" s="448" t="s">
        <v>228</v>
      </c>
    </row>
    <row r="240" spans="1:10" ht="16.5" customHeight="1">
      <c r="A240" s="429" t="b">
        <v>1</v>
      </c>
      <c r="B240" s="430" t="s">
        <v>955</v>
      </c>
      <c r="C240" s="437">
        <v>6012</v>
      </c>
      <c r="D240" s="438" t="s">
        <v>747</v>
      </c>
      <c r="E240" s="454">
        <v>151406003</v>
      </c>
      <c r="F240" s="448">
        <v>1</v>
      </c>
      <c r="G240" s="437">
        <v>1</v>
      </c>
      <c r="H240" s="506">
        <v>0.3</v>
      </c>
      <c r="I240" s="448" t="s">
        <v>233</v>
      </c>
      <c r="J240" s="448" t="s">
        <v>228</v>
      </c>
    </row>
    <row r="241" spans="1:10" ht="16.5" customHeight="1">
      <c r="A241" s="429" t="b">
        <v>1</v>
      </c>
      <c r="B241" s="431" t="s">
        <v>956</v>
      </c>
      <c r="C241" s="437">
        <v>6012</v>
      </c>
      <c r="D241" s="438" t="s">
        <v>747</v>
      </c>
      <c r="E241" s="455">
        <v>151406004</v>
      </c>
      <c r="F241" s="448">
        <v>1</v>
      </c>
      <c r="G241" s="437">
        <v>1</v>
      </c>
      <c r="H241" s="506">
        <v>0.3</v>
      </c>
      <c r="I241" s="448" t="s">
        <v>233</v>
      </c>
      <c r="J241" s="448" t="s">
        <v>228</v>
      </c>
    </row>
    <row r="242" spans="1:10" ht="16.5" customHeight="1">
      <c r="A242" s="429" t="b">
        <v>1</v>
      </c>
      <c r="B242" s="431" t="s">
        <v>957</v>
      </c>
      <c r="C242" s="437">
        <v>6012</v>
      </c>
      <c r="D242" s="438" t="s">
        <v>747</v>
      </c>
      <c r="E242" s="455">
        <v>151406005</v>
      </c>
      <c r="F242" s="448">
        <v>1</v>
      </c>
      <c r="G242" s="437">
        <v>1</v>
      </c>
      <c r="H242" s="506">
        <v>0.3</v>
      </c>
      <c r="I242" s="448" t="s">
        <v>233</v>
      </c>
      <c r="J242" s="448" t="s">
        <v>228</v>
      </c>
    </row>
    <row r="243" spans="1:10" ht="16.5" customHeight="1">
      <c r="A243" s="429" t="b">
        <v>1</v>
      </c>
      <c r="B243" s="428" t="s">
        <v>812</v>
      </c>
      <c r="C243" s="437">
        <v>6012</v>
      </c>
      <c r="D243" s="439" t="s">
        <v>796</v>
      </c>
      <c r="E243" s="451">
        <v>152201001</v>
      </c>
      <c r="F243" s="448">
        <v>1</v>
      </c>
      <c r="G243" s="437">
        <v>1</v>
      </c>
      <c r="H243" s="506">
        <v>3.7</v>
      </c>
      <c r="I243" s="448" t="s">
        <v>229</v>
      </c>
      <c r="J243" s="448" t="s">
        <v>226</v>
      </c>
    </row>
    <row r="244" spans="1:10" ht="16.5" customHeight="1">
      <c r="A244" s="429" t="b">
        <v>1</v>
      </c>
      <c r="B244" s="428" t="s">
        <v>813</v>
      </c>
      <c r="C244" s="437">
        <v>6012</v>
      </c>
      <c r="D244" s="439" t="s">
        <v>796</v>
      </c>
      <c r="E244" s="451">
        <v>152201002</v>
      </c>
      <c r="F244" s="448">
        <v>1</v>
      </c>
      <c r="G244" s="437">
        <v>1</v>
      </c>
      <c r="H244" s="506">
        <v>3.7</v>
      </c>
      <c r="I244" s="448" t="s">
        <v>229</v>
      </c>
      <c r="J244" s="448" t="s">
        <v>226</v>
      </c>
    </row>
    <row r="245" spans="1:10" ht="16.5" customHeight="1">
      <c r="A245" s="429" t="b">
        <v>1</v>
      </c>
      <c r="B245" s="428" t="s">
        <v>814</v>
      </c>
      <c r="C245" s="437">
        <v>6012</v>
      </c>
      <c r="D245" s="439" t="s">
        <v>796</v>
      </c>
      <c r="E245" s="451">
        <v>152201003</v>
      </c>
      <c r="F245" s="448">
        <v>1</v>
      </c>
      <c r="G245" s="437">
        <v>1</v>
      </c>
      <c r="H245" s="506">
        <v>3.7</v>
      </c>
      <c r="I245" s="448" t="s">
        <v>229</v>
      </c>
      <c r="J245" s="448" t="s">
        <v>226</v>
      </c>
    </row>
    <row r="246" spans="1:10" ht="16.5" customHeight="1">
      <c r="A246" s="429" t="b">
        <v>1</v>
      </c>
      <c r="B246" s="428" t="s">
        <v>815</v>
      </c>
      <c r="C246" s="437">
        <v>6012</v>
      </c>
      <c r="D246" s="439" t="s">
        <v>796</v>
      </c>
      <c r="E246" s="451">
        <v>152201004</v>
      </c>
      <c r="F246" s="448">
        <v>1</v>
      </c>
      <c r="G246" s="437">
        <v>1</v>
      </c>
      <c r="H246" s="506">
        <v>3.7</v>
      </c>
      <c r="I246" s="448" t="s">
        <v>229</v>
      </c>
      <c r="J246" s="448" t="s">
        <v>226</v>
      </c>
    </row>
    <row r="247" spans="1:10" ht="16.5" customHeight="1">
      <c r="A247" s="429" t="b">
        <v>1</v>
      </c>
      <c r="B247" s="428" t="s">
        <v>816</v>
      </c>
      <c r="C247" s="437">
        <v>6012</v>
      </c>
      <c r="D247" s="439" t="s">
        <v>796</v>
      </c>
      <c r="E247" s="451">
        <v>152201005</v>
      </c>
      <c r="F247" s="448">
        <v>1</v>
      </c>
      <c r="G247" s="437">
        <v>1</v>
      </c>
      <c r="H247" s="506">
        <v>3.7</v>
      </c>
      <c r="I247" s="448" t="s">
        <v>229</v>
      </c>
      <c r="J247" s="448" t="s">
        <v>226</v>
      </c>
    </row>
    <row r="248" spans="1:10" ht="16.5" customHeight="1">
      <c r="A248" s="429" t="b">
        <v>1</v>
      </c>
      <c r="B248" s="428" t="s">
        <v>817</v>
      </c>
      <c r="C248" s="437">
        <v>6012</v>
      </c>
      <c r="D248" s="439" t="s">
        <v>796</v>
      </c>
      <c r="E248" s="451">
        <v>152201006</v>
      </c>
      <c r="F248" s="448">
        <v>1</v>
      </c>
      <c r="G248" s="437">
        <v>1</v>
      </c>
      <c r="H248" s="506">
        <v>3.7</v>
      </c>
      <c r="I248" s="448" t="s">
        <v>229</v>
      </c>
      <c r="J248" s="448" t="s">
        <v>226</v>
      </c>
    </row>
    <row r="249" spans="1:10" ht="16.5" customHeight="1">
      <c r="A249" s="429" t="b">
        <v>1</v>
      </c>
      <c r="B249" s="428" t="s">
        <v>818</v>
      </c>
      <c r="C249" s="437">
        <v>6012</v>
      </c>
      <c r="D249" s="439" t="s">
        <v>796</v>
      </c>
      <c r="E249" s="451">
        <v>152202001</v>
      </c>
      <c r="F249" s="448">
        <v>1</v>
      </c>
      <c r="G249" s="437">
        <v>1</v>
      </c>
      <c r="H249" s="506">
        <v>3.7</v>
      </c>
      <c r="I249" s="448" t="s">
        <v>230</v>
      </c>
      <c r="J249" s="448" t="s">
        <v>226</v>
      </c>
    </row>
    <row r="250" spans="1:10" ht="16.5" customHeight="1">
      <c r="A250" s="429" t="b">
        <v>1</v>
      </c>
      <c r="B250" s="428" t="s">
        <v>819</v>
      </c>
      <c r="C250" s="437">
        <v>6012</v>
      </c>
      <c r="D250" s="439" t="s">
        <v>796</v>
      </c>
      <c r="E250" s="451">
        <v>152202002</v>
      </c>
      <c r="F250" s="448">
        <v>1</v>
      </c>
      <c r="G250" s="437">
        <v>1</v>
      </c>
      <c r="H250" s="506">
        <v>3.7</v>
      </c>
      <c r="I250" s="448" t="s">
        <v>230</v>
      </c>
      <c r="J250" s="448" t="s">
        <v>226</v>
      </c>
    </row>
    <row r="251" spans="1:10" ht="16.5" customHeight="1">
      <c r="A251" s="429" t="b">
        <v>1</v>
      </c>
      <c r="B251" s="428" t="s">
        <v>820</v>
      </c>
      <c r="C251" s="437">
        <v>6012</v>
      </c>
      <c r="D251" s="439" t="s">
        <v>796</v>
      </c>
      <c r="E251" s="451">
        <v>152202003</v>
      </c>
      <c r="F251" s="448">
        <v>1</v>
      </c>
      <c r="G251" s="437">
        <v>1</v>
      </c>
      <c r="H251" s="506">
        <v>3.7</v>
      </c>
      <c r="I251" s="448" t="s">
        <v>230</v>
      </c>
      <c r="J251" s="448" t="s">
        <v>226</v>
      </c>
    </row>
    <row r="252" spans="1:10" ht="16.5" customHeight="1">
      <c r="A252" s="429" t="b">
        <v>1</v>
      </c>
      <c r="B252" s="428" t="s">
        <v>821</v>
      </c>
      <c r="C252" s="437">
        <v>6012</v>
      </c>
      <c r="D252" s="439" t="s">
        <v>796</v>
      </c>
      <c r="E252" s="451">
        <v>152202004</v>
      </c>
      <c r="F252" s="448">
        <v>1</v>
      </c>
      <c r="G252" s="437">
        <v>1</v>
      </c>
      <c r="H252" s="506">
        <v>3.7</v>
      </c>
      <c r="I252" s="448" t="s">
        <v>230</v>
      </c>
      <c r="J252" s="448" t="s">
        <v>226</v>
      </c>
    </row>
    <row r="253" spans="1:10" ht="16.5" customHeight="1">
      <c r="A253" s="429" t="b">
        <v>1</v>
      </c>
      <c r="B253" s="428" t="s">
        <v>822</v>
      </c>
      <c r="C253" s="437">
        <v>6012</v>
      </c>
      <c r="D253" s="439" t="s">
        <v>796</v>
      </c>
      <c r="E253" s="451">
        <v>152202005</v>
      </c>
      <c r="F253" s="448">
        <v>1</v>
      </c>
      <c r="G253" s="437">
        <v>1</v>
      </c>
      <c r="H253" s="506">
        <v>3.7</v>
      </c>
      <c r="I253" s="448" t="s">
        <v>230</v>
      </c>
      <c r="J253" s="448" t="s">
        <v>226</v>
      </c>
    </row>
    <row r="254" spans="1:10" ht="16.5" customHeight="1">
      <c r="A254" s="429" t="b">
        <v>1</v>
      </c>
      <c r="B254" s="428" t="s">
        <v>823</v>
      </c>
      <c r="C254" s="437">
        <v>6012</v>
      </c>
      <c r="D254" s="439" t="s">
        <v>796</v>
      </c>
      <c r="E254" s="451">
        <v>152206001</v>
      </c>
      <c r="F254" s="448">
        <v>1</v>
      </c>
      <c r="G254" s="437">
        <v>1</v>
      </c>
      <c r="H254" s="506">
        <v>3.7</v>
      </c>
      <c r="I254" s="448" t="s">
        <v>233</v>
      </c>
      <c r="J254" s="448" t="s">
        <v>226</v>
      </c>
    </row>
    <row r="255" spans="1:10" ht="16.5" customHeight="1">
      <c r="A255" s="429" t="b">
        <v>1</v>
      </c>
      <c r="B255" s="428" t="s">
        <v>824</v>
      </c>
      <c r="C255" s="437">
        <v>6012</v>
      </c>
      <c r="D255" s="439" t="s">
        <v>796</v>
      </c>
      <c r="E255" s="451">
        <v>152206002</v>
      </c>
      <c r="F255" s="448">
        <v>1</v>
      </c>
      <c r="G255" s="437">
        <v>1</v>
      </c>
      <c r="H255" s="506">
        <v>3.7</v>
      </c>
      <c r="I255" s="448" t="s">
        <v>233</v>
      </c>
      <c r="J255" s="448" t="s">
        <v>226</v>
      </c>
    </row>
    <row r="256" spans="1:10" ht="16.5" customHeight="1">
      <c r="A256" s="429" t="b">
        <v>1</v>
      </c>
      <c r="B256" s="428" t="s">
        <v>825</v>
      </c>
      <c r="C256" s="437">
        <v>6012</v>
      </c>
      <c r="D256" s="439" t="s">
        <v>796</v>
      </c>
      <c r="E256" s="451">
        <v>152206003</v>
      </c>
      <c r="F256" s="448">
        <v>1</v>
      </c>
      <c r="G256" s="437">
        <v>1</v>
      </c>
      <c r="H256" s="506">
        <v>3.7</v>
      </c>
      <c r="I256" s="448" t="s">
        <v>233</v>
      </c>
      <c r="J256" s="448" t="s">
        <v>226</v>
      </c>
    </row>
    <row r="257" spans="1:10" ht="16.5" customHeight="1">
      <c r="A257" s="429" t="b">
        <v>1</v>
      </c>
      <c r="B257" s="428" t="s">
        <v>826</v>
      </c>
      <c r="C257" s="437">
        <v>6012</v>
      </c>
      <c r="D257" s="439" t="s">
        <v>796</v>
      </c>
      <c r="E257" s="451">
        <v>152206004</v>
      </c>
      <c r="F257" s="448">
        <v>1</v>
      </c>
      <c r="G257" s="437">
        <v>1</v>
      </c>
      <c r="H257" s="506">
        <v>3.7</v>
      </c>
      <c r="I257" s="448" t="s">
        <v>233</v>
      </c>
      <c r="J257" s="448" t="s">
        <v>226</v>
      </c>
    </row>
    <row r="258" spans="1:10" ht="16.5" customHeight="1">
      <c r="A258" s="429" t="b">
        <v>1</v>
      </c>
      <c r="B258" s="428" t="s">
        <v>827</v>
      </c>
      <c r="C258" s="437">
        <v>6012</v>
      </c>
      <c r="D258" s="439" t="s">
        <v>796</v>
      </c>
      <c r="E258" s="451">
        <v>152206005</v>
      </c>
      <c r="F258" s="448">
        <v>1</v>
      </c>
      <c r="G258" s="437">
        <v>1</v>
      </c>
      <c r="H258" s="506">
        <v>3.7</v>
      </c>
      <c r="I258" s="448" t="s">
        <v>233</v>
      </c>
      <c r="J258" s="448" t="s">
        <v>226</v>
      </c>
    </row>
    <row r="259" spans="1:10" ht="16.5" customHeight="1">
      <c r="A259" s="429" t="b">
        <v>1</v>
      </c>
      <c r="B259" s="428" t="s">
        <v>828</v>
      </c>
      <c r="C259" s="437">
        <v>6012</v>
      </c>
      <c r="D259" s="439" t="s">
        <v>796</v>
      </c>
      <c r="E259" s="452">
        <v>152301001</v>
      </c>
      <c r="F259" s="448">
        <v>1</v>
      </c>
      <c r="G259" s="437">
        <v>2</v>
      </c>
      <c r="H259" s="506">
        <v>2</v>
      </c>
      <c r="I259" s="448" t="s">
        <v>229</v>
      </c>
      <c r="J259" s="447" t="s">
        <v>227</v>
      </c>
    </row>
    <row r="260" spans="1:10" ht="16.5" customHeight="1">
      <c r="A260" s="429" t="b">
        <v>1</v>
      </c>
      <c r="B260" s="428" t="s">
        <v>829</v>
      </c>
      <c r="C260" s="437">
        <v>6012</v>
      </c>
      <c r="D260" s="439" t="s">
        <v>796</v>
      </c>
      <c r="E260" s="452">
        <v>152301002</v>
      </c>
      <c r="F260" s="448">
        <v>1</v>
      </c>
      <c r="G260" s="437">
        <v>2</v>
      </c>
      <c r="H260" s="506">
        <v>2</v>
      </c>
      <c r="I260" s="448" t="s">
        <v>229</v>
      </c>
      <c r="J260" s="447" t="s">
        <v>227</v>
      </c>
    </row>
    <row r="261" spans="1:10" ht="16.5" customHeight="1">
      <c r="A261" s="429" t="b">
        <v>1</v>
      </c>
      <c r="B261" s="428" t="s">
        <v>830</v>
      </c>
      <c r="C261" s="437">
        <v>6012</v>
      </c>
      <c r="D261" s="439" t="s">
        <v>796</v>
      </c>
      <c r="E261" s="452">
        <v>152301003</v>
      </c>
      <c r="F261" s="448">
        <v>1</v>
      </c>
      <c r="G261" s="437">
        <v>2</v>
      </c>
      <c r="H261" s="506">
        <v>2</v>
      </c>
      <c r="I261" s="448" t="s">
        <v>229</v>
      </c>
      <c r="J261" s="447" t="s">
        <v>227</v>
      </c>
    </row>
    <row r="262" spans="1:10" ht="16.5" customHeight="1">
      <c r="A262" s="429" t="b">
        <v>1</v>
      </c>
      <c r="B262" s="428" t="s">
        <v>831</v>
      </c>
      <c r="C262" s="437">
        <v>6012</v>
      </c>
      <c r="D262" s="439" t="s">
        <v>796</v>
      </c>
      <c r="E262" s="452">
        <v>152301004</v>
      </c>
      <c r="F262" s="448">
        <v>1</v>
      </c>
      <c r="G262" s="437">
        <v>2</v>
      </c>
      <c r="H262" s="506">
        <v>2</v>
      </c>
      <c r="I262" s="448" t="s">
        <v>229</v>
      </c>
      <c r="J262" s="447" t="s">
        <v>227</v>
      </c>
    </row>
    <row r="263" spans="1:10" ht="16.5" customHeight="1">
      <c r="A263" s="429" t="b">
        <v>1</v>
      </c>
      <c r="B263" s="428" t="s">
        <v>832</v>
      </c>
      <c r="C263" s="437">
        <v>6012</v>
      </c>
      <c r="D263" s="439" t="s">
        <v>796</v>
      </c>
      <c r="E263" s="452">
        <v>152301005</v>
      </c>
      <c r="F263" s="448">
        <v>1</v>
      </c>
      <c r="G263" s="437">
        <v>2</v>
      </c>
      <c r="H263" s="506">
        <v>2</v>
      </c>
      <c r="I263" s="448" t="s">
        <v>229</v>
      </c>
      <c r="J263" s="447" t="s">
        <v>227</v>
      </c>
    </row>
    <row r="264" spans="1:10" ht="16.5" customHeight="1">
      <c r="A264" s="429" t="b">
        <v>1</v>
      </c>
      <c r="B264" s="428" t="s">
        <v>833</v>
      </c>
      <c r="C264" s="437">
        <v>6012</v>
      </c>
      <c r="D264" s="439" t="s">
        <v>796</v>
      </c>
      <c r="E264" s="452">
        <v>152301006</v>
      </c>
      <c r="F264" s="448">
        <v>1</v>
      </c>
      <c r="G264" s="437">
        <v>2</v>
      </c>
      <c r="H264" s="506">
        <v>2</v>
      </c>
      <c r="I264" s="448" t="s">
        <v>229</v>
      </c>
      <c r="J264" s="447" t="s">
        <v>227</v>
      </c>
    </row>
    <row r="265" spans="1:10" ht="16.5" customHeight="1">
      <c r="A265" s="429" t="b">
        <v>1</v>
      </c>
      <c r="B265" s="428" t="s">
        <v>834</v>
      </c>
      <c r="C265" s="437">
        <v>6012</v>
      </c>
      <c r="D265" s="439" t="s">
        <v>796</v>
      </c>
      <c r="E265" s="452">
        <v>152302001</v>
      </c>
      <c r="F265" s="448">
        <v>1</v>
      </c>
      <c r="G265" s="437">
        <v>2</v>
      </c>
      <c r="H265" s="506">
        <v>2</v>
      </c>
      <c r="I265" s="448" t="s">
        <v>230</v>
      </c>
      <c r="J265" s="447" t="s">
        <v>227</v>
      </c>
    </row>
    <row r="266" spans="1:10" ht="16.5" customHeight="1">
      <c r="A266" s="429" t="b">
        <v>1</v>
      </c>
      <c r="B266" s="428" t="s">
        <v>835</v>
      </c>
      <c r="C266" s="437">
        <v>6012</v>
      </c>
      <c r="D266" s="439" t="s">
        <v>796</v>
      </c>
      <c r="E266" s="452">
        <v>152302002</v>
      </c>
      <c r="F266" s="448">
        <v>1</v>
      </c>
      <c r="G266" s="437">
        <v>2</v>
      </c>
      <c r="H266" s="506">
        <v>2</v>
      </c>
      <c r="I266" s="448" t="s">
        <v>230</v>
      </c>
      <c r="J266" s="447" t="s">
        <v>227</v>
      </c>
    </row>
    <row r="267" spans="1:10" ht="16.5" customHeight="1">
      <c r="A267" s="429" t="b">
        <v>1</v>
      </c>
      <c r="B267" s="428" t="s">
        <v>836</v>
      </c>
      <c r="C267" s="437">
        <v>6012</v>
      </c>
      <c r="D267" s="439" t="s">
        <v>796</v>
      </c>
      <c r="E267" s="452">
        <v>152302003</v>
      </c>
      <c r="F267" s="448">
        <v>1</v>
      </c>
      <c r="G267" s="437">
        <v>2</v>
      </c>
      <c r="H267" s="506">
        <v>2</v>
      </c>
      <c r="I267" s="448" t="s">
        <v>230</v>
      </c>
      <c r="J267" s="447" t="s">
        <v>227</v>
      </c>
    </row>
    <row r="268" spans="1:10" ht="16.5" customHeight="1">
      <c r="A268" s="429" t="b">
        <v>1</v>
      </c>
      <c r="B268" s="428" t="s">
        <v>837</v>
      </c>
      <c r="C268" s="437">
        <v>6012</v>
      </c>
      <c r="D268" s="439" t="s">
        <v>796</v>
      </c>
      <c r="E268" s="452">
        <v>152302004</v>
      </c>
      <c r="F268" s="448">
        <v>1</v>
      </c>
      <c r="G268" s="437">
        <v>2</v>
      </c>
      <c r="H268" s="506">
        <v>2</v>
      </c>
      <c r="I268" s="448" t="s">
        <v>230</v>
      </c>
      <c r="J268" s="447" t="s">
        <v>227</v>
      </c>
    </row>
    <row r="269" spans="1:10" ht="16.5" customHeight="1">
      <c r="A269" s="429" t="b">
        <v>1</v>
      </c>
      <c r="B269" s="428" t="s">
        <v>838</v>
      </c>
      <c r="C269" s="437">
        <v>6012</v>
      </c>
      <c r="D269" s="439" t="s">
        <v>796</v>
      </c>
      <c r="E269" s="452">
        <v>152302005</v>
      </c>
      <c r="F269" s="448">
        <v>1</v>
      </c>
      <c r="G269" s="437">
        <v>2</v>
      </c>
      <c r="H269" s="506">
        <v>2</v>
      </c>
      <c r="I269" s="448" t="s">
        <v>230</v>
      </c>
      <c r="J269" s="447" t="s">
        <v>227</v>
      </c>
    </row>
    <row r="270" spans="1:10" ht="16.5" customHeight="1">
      <c r="A270" s="429" t="b">
        <v>1</v>
      </c>
      <c r="B270" s="428" t="s">
        <v>839</v>
      </c>
      <c r="C270" s="437">
        <v>6012</v>
      </c>
      <c r="D270" s="439" t="s">
        <v>796</v>
      </c>
      <c r="E270" s="452">
        <v>152306001</v>
      </c>
      <c r="F270" s="448">
        <v>1</v>
      </c>
      <c r="G270" s="437">
        <v>2</v>
      </c>
      <c r="H270" s="506">
        <v>2</v>
      </c>
      <c r="I270" s="448" t="s">
        <v>233</v>
      </c>
      <c r="J270" s="447" t="s">
        <v>227</v>
      </c>
    </row>
    <row r="271" spans="1:10" ht="16.5" customHeight="1">
      <c r="A271" s="429" t="b">
        <v>1</v>
      </c>
      <c r="B271" s="428" t="s">
        <v>840</v>
      </c>
      <c r="C271" s="437">
        <v>6012</v>
      </c>
      <c r="D271" s="439" t="s">
        <v>796</v>
      </c>
      <c r="E271" s="452">
        <v>152306002</v>
      </c>
      <c r="F271" s="448">
        <v>1</v>
      </c>
      <c r="G271" s="437">
        <v>2</v>
      </c>
      <c r="H271" s="506">
        <v>3</v>
      </c>
      <c r="I271" s="448" t="s">
        <v>233</v>
      </c>
      <c r="J271" s="447" t="s">
        <v>227</v>
      </c>
    </row>
    <row r="272" spans="1:10" ht="16.5" customHeight="1">
      <c r="A272" s="429" t="b">
        <v>1</v>
      </c>
      <c r="B272" s="428" t="s">
        <v>841</v>
      </c>
      <c r="C272" s="437">
        <v>6012</v>
      </c>
      <c r="D272" s="439" t="s">
        <v>796</v>
      </c>
      <c r="E272" s="452">
        <v>152306003</v>
      </c>
      <c r="F272" s="448">
        <v>1</v>
      </c>
      <c r="G272" s="437">
        <v>2</v>
      </c>
      <c r="H272" s="506">
        <v>3</v>
      </c>
      <c r="I272" s="448" t="s">
        <v>233</v>
      </c>
      <c r="J272" s="447" t="s">
        <v>227</v>
      </c>
    </row>
    <row r="273" spans="1:10" ht="16.5" customHeight="1">
      <c r="A273" s="429" t="b">
        <v>1</v>
      </c>
      <c r="B273" s="428" t="s">
        <v>842</v>
      </c>
      <c r="C273" s="437">
        <v>6012</v>
      </c>
      <c r="D273" s="439" t="s">
        <v>796</v>
      </c>
      <c r="E273" s="452">
        <v>152306004</v>
      </c>
      <c r="F273" s="448">
        <v>1</v>
      </c>
      <c r="G273" s="437">
        <v>2</v>
      </c>
      <c r="H273" s="506">
        <v>3</v>
      </c>
      <c r="I273" s="448" t="s">
        <v>233</v>
      </c>
      <c r="J273" s="447" t="s">
        <v>227</v>
      </c>
    </row>
    <row r="274" spans="1:10" ht="16.5" customHeight="1">
      <c r="A274" s="429" t="b">
        <v>1</v>
      </c>
      <c r="B274" s="428" t="s">
        <v>843</v>
      </c>
      <c r="C274" s="437">
        <v>6012</v>
      </c>
      <c r="D274" s="439" t="s">
        <v>796</v>
      </c>
      <c r="E274" s="452">
        <v>152306005</v>
      </c>
      <c r="F274" s="448">
        <v>1</v>
      </c>
      <c r="G274" s="437">
        <v>2</v>
      </c>
      <c r="H274" s="506">
        <v>3</v>
      </c>
      <c r="I274" s="448" t="s">
        <v>233</v>
      </c>
      <c r="J274" s="447" t="s">
        <v>227</v>
      </c>
    </row>
    <row r="275" spans="1:10" ht="16.5" customHeight="1">
      <c r="A275" s="429" t="b">
        <v>1</v>
      </c>
      <c r="B275" s="428" t="s">
        <v>958</v>
      </c>
      <c r="C275" s="437">
        <v>6012</v>
      </c>
      <c r="D275" s="439" t="s">
        <v>796</v>
      </c>
      <c r="E275" s="429">
        <v>152401001</v>
      </c>
      <c r="F275" s="448">
        <v>1</v>
      </c>
      <c r="G275" s="437">
        <v>1</v>
      </c>
      <c r="H275" s="506">
        <v>0.3</v>
      </c>
      <c r="I275" s="448" t="s">
        <v>229</v>
      </c>
      <c r="J275" s="448" t="s">
        <v>228</v>
      </c>
    </row>
    <row r="276" spans="1:10" ht="16.5" customHeight="1">
      <c r="A276" s="429" t="b">
        <v>1</v>
      </c>
      <c r="B276" s="428" t="s">
        <v>959</v>
      </c>
      <c r="C276" s="437">
        <v>6012</v>
      </c>
      <c r="D276" s="439" t="s">
        <v>796</v>
      </c>
      <c r="E276" s="429">
        <v>152401002</v>
      </c>
      <c r="F276" s="448">
        <v>1</v>
      </c>
      <c r="G276" s="437">
        <v>1</v>
      </c>
      <c r="H276" s="506">
        <v>0.3</v>
      </c>
      <c r="I276" s="448" t="s">
        <v>229</v>
      </c>
      <c r="J276" s="448" t="s">
        <v>228</v>
      </c>
    </row>
    <row r="277" spans="1:10" ht="16.5" customHeight="1">
      <c r="A277" s="429" t="b">
        <v>1</v>
      </c>
      <c r="B277" s="428" t="s">
        <v>960</v>
      </c>
      <c r="C277" s="437">
        <v>6012</v>
      </c>
      <c r="D277" s="439" t="s">
        <v>796</v>
      </c>
      <c r="E277" s="429">
        <v>152401003</v>
      </c>
      <c r="F277" s="448">
        <v>1</v>
      </c>
      <c r="G277" s="437">
        <v>1</v>
      </c>
      <c r="H277" s="506">
        <v>0.3</v>
      </c>
      <c r="I277" s="448" t="s">
        <v>229</v>
      </c>
      <c r="J277" s="448" t="s">
        <v>228</v>
      </c>
    </row>
    <row r="278" spans="1:10" ht="16.5" customHeight="1">
      <c r="A278" s="429" t="b">
        <v>1</v>
      </c>
      <c r="B278" s="428" t="s">
        <v>961</v>
      </c>
      <c r="C278" s="437">
        <v>6012</v>
      </c>
      <c r="D278" s="439" t="s">
        <v>796</v>
      </c>
      <c r="E278" s="429">
        <v>152401004</v>
      </c>
      <c r="F278" s="448">
        <v>1</v>
      </c>
      <c r="G278" s="437">
        <v>1</v>
      </c>
      <c r="H278" s="506">
        <v>0.3</v>
      </c>
      <c r="I278" s="448" t="s">
        <v>229</v>
      </c>
      <c r="J278" s="448" t="s">
        <v>228</v>
      </c>
    </row>
    <row r="279" spans="1:10" ht="16.5" customHeight="1">
      <c r="A279" s="429" t="b">
        <v>1</v>
      </c>
      <c r="B279" s="428" t="s">
        <v>962</v>
      </c>
      <c r="C279" s="437">
        <v>6012</v>
      </c>
      <c r="D279" s="439" t="s">
        <v>796</v>
      </c>
      <c r="E279" s="429">
        <v>152401005</v>
      </c>
      <c r="F279" s="448">
        <v>1</v>
      </c>
      <c r="G279" s="437">
        <v>1</v>
      </c>
      <c r="H279" s="506">
        <v>0.3</v>
      </c>
      <c r="I279" s="448" t="s">
        <v>229</v>
      </c>
      <c r="J279" s="448" t="s">
        <v>228</v>
      </c>
    </row>
    <row r="280" spans="1:10" ht="16.5" customHeight="1">
      <c r="A280" s="429" t="b">
        <v>1</v>
      </c>
      <c r="B280" s="428" t="s">
        <v>963</v>
      </c>
      <c r="C280" s="437">
        <v>6012</v>
      </c>
      <c r="D280" s="439" t="s">
        <v>796</v>
      </c>
      <c r="E280" s="429">
        <v>152401006</v>
      </c>
      <c r="F280" s="448">
        <v>1</v>
      </c>
      <c r="G280" s="437">
        <v>1</v>
      </c>
      <c r="H280" s="506">
        <v>0.3</v>
      </c>
      <c r="I280" s="448" t="s">
        <v>229</v>
      </c>
      <c r="J280" s="448" t="s">
        <v>228</v>
      </c>
    </row>
    <row r="281" spans="1:10" ht="16.5" customHeight="1">
      <c r="A281" s="429" t="b">
        <v>1</v>
      </c>
      <c r="B281" s="428" t="s">
        <v>964</v>
      </c>
      <c r="C281" s="437">
        <v>6012</v>
      </c>
      <c r="D281" s="439" t="s">
        <v>796</v>
      </c>
      <c r="E281" s="429">
        <v>152402001</v>
      </c>
      <c r="F281" s="453">
        <v>1</v>
      </c>
      <c r="G281" s="437">
        <v>1</v>
      </c>
      <c r="H281" s="506">
        <v>0.3</v>
      </c>
      <c r="I281" s="448" t="s">
        <v>230</v>
      </c>
      <c r="J281" s="448" t="s">
        <v>228</v>
      </c>
    </row>
    <row r="282" spans="1:10" ht="16.5" customHeight="1">
      <c r="A282" s="429" t="b">
        <v>1</v>
      </c>
      <c r="B282" s="428" t="s">
        <v>965</v>
      </c>
      <c r="C282" s="437">
        <v>6012</v>
      </c>
      <c r="D282" s="439" t="s">
        <v>796</v>
      </c>
      <c r="E282" s="429">
        <v>152402002</v>
      </c>
      <c r="F282" s="453">
        <v>1</v>
      </c>
      <c r="G282" s="437">
        <v>1</v>
      </c>
      <c r="H282" s="506">
        <v>0.3</v>
      </c>
      <c r="I282" s="448" t="s">
        <v>230</v>
      </c>
      <c r="J282" s="448" t="s">
        <v>228</v>
      </c>
    </row>
    <row r="283" spans="1:10" ht="16.5" customHeight="1">
      <c r="A283" s="429" t="b">
        <v>1</v>
      </c>
      <c r="B283" s="428" t="s">
        <v>966</v>
      </c>
      <c r="C283" s="437">
        <v>6012</v>
      </c>
      <c r="D283" s="439" t="s">
        <v>796</v>
      </c>
      <c r="E283" s="454">
        <v>152402003</v>
      </c>
      <c r="F283" s="453">
        <v>1</v>
      </c>
      <c r="G283" s="437">
        <v>1</v>
      </c>
      <c r="H283" s="506">
        <v>0.3</v>
      </c>
      <c r="I283" s="448" t="s">
        <v>230</v>
      </c>
      <c r="J283" s="448" t="s">
        <v>228</v>
      </c>
    </row>
    <row r="284" spans="1:10" ht="16.5" customHeight="1">
      <c r="A284" s="429" t="b">
        <v>1</v>
      </c>
      <c r="B284" s="428" t="s">
        <v>967</v>
      </c>
      <c r="C284" s="437">
        <v>6012</v>
      </c>
      <c r="D284" s="439" t="s">
        <v>796</v>
      </c>
      <c r="E284" s="454">
        <v>152402004</v>
      </c>
      <c r="F284" s="453">
        <v>1</v>
      </c>
      <c r="G284" s="437">
        <v>1</v>
      </c>
      <c r="H284" s="506">
        <v>0.3</v>
      </c>
      <c r="I284" s="448" t="s">
        <v>230</v>
      </c>
      <c r="J284" s="448" t="s">
        <v>228</v>
      </c>
    </row>
    <row r="285" spans="1:10" ht="16.5" customHeight="1">
      <c r="A285" s="429" t="b">
        <v>1</v>
      </c>
      <c r="B285" s="428" t="s">
        <v>968</v>
      </c>
      <c r="C285" s="437">
        <v>6012</v>
      </c>
      <c r="D285" s="439" t="s">
        <v>796</v>
      </c>
      <c r="E285" s="454">
        <v>152402005</v>
      </c>
      <c r="F285" s="453">
        <v>1</v>
      </c>
      <c r="G285" s="437">
        <v>1</v>
      </c>
      <c r="H285" s="506">
        <v>0.3</v>
      </c>
      <c r="I285" s="448" t="s">
        <v>230</v>
      </c>
      <c r="J285" s="448" t="s">
        <v>228</v>
      </c>
    </row>
    <row r="286" spans="1:10" ht="16.5" customHeight="1">
      <c r="A286" s="429" t="b">
        <v>1</v>
      </c>
      <c r="B286" s="428" t="s">
        <v>969</v>
      </c>
      <c r="C286" s="437">
        <v>6012</v>
      </c>
      <c r="D286" s="439" t="s">
        <v>796</v>
      </c>
      <c r="E286" s="454">
        <v>152406001</v>
      </c>
      <c r="F286" s="453">
        <v>1</v>
      </c>
      <c r="G286" s="437">
        <v>1</v>
      </c>
      <c r="H286" s="506">
        <v>0.3</v>
      </c>
      <c r="I286" s="448" t="s">
        <v>233</v>
      </c>
      <c r="J286" s="448" t="s">
        <v>228</v>
      </c>
    </row>
    <row r="287" spans="1:10" ht="16.5" customHeight="1">
      <c r="A287" s="429" t="b">
        <v>1</v>
      </c>
      <c r="B287" s="428" t="s">
        <v>970</v>
      </c>
      <c r="C287" s="437">
        <v>6012</v>
      </c>
      <c r="D287" s="439" t="s">
        <v>796</v>
      </c>
      <c r="E287" s="454">
        <v>152406002</v>
      </c>
      <c r="F287" s="448">
        <v>1</v>
      </c>
      <c r="G287" s="437">
        <v>1</v>
      </c>
      <c r="H287" s="506">
        <v>0.3</v>
      </c>
      <c r="I287" s="448" t="s">
        <v>233</v>
      </c>
      <c r="J287" s="448" t="s">
        <v>228</v>
      </c>
    </row>
    <row r="288" spans="1:10" ht="16.5" customHeight="1">
      <c r="A288" s="429" t="b">
        <v>1</v>
      </c>
      <c r="B288" s="428" t="s">
        <v>971</v>
      </c>
      <c r="C288" s="437">
        <v>6012</v>
      </c>
      <c r="D288" s="439" t="s">
        <v>796</v>
      </c>
      <c r="E288" s="454">
        <v>152406003</v>
      </c>
      <c r="F288" s="448">
        <v>1</v>
      </c>
      <c r="G288" s="437">
        <v>1</v>
      </c>
      <c r="H288" s="506">
        <v>0.3</v>
      </c>
      <c r="I288" s="448" t="s">
        <v>233</v>
      </c>
      <c r="J288" s="448" t="s">
        <v>228</v>
      </c>
    </row>
    <row r="289" spans="1:10" ht="16.5" customHeight="1">
      <c r="A289" s="429" t="b">
        <v>1</v>
      </c>
      <c r="B289" s="428" t="s">
        <v>972</v>
      </c>
      <c r="C289" s="437">
        <v>6012</v>
      </c>
      <c r="D289" s="439" t="s">
        <v>796</v>
      </c>
      <c r="E289" s="455">
        <v>152406004</v>
      </c>
      <c r="F289" s="448">
        <v>1</v>
      </c>
      <c r="G289" s="437">
        <v>1</v>
      </c>
      <c r="H289" s="506">
        <v>0.3</v>
      </c>
      <c r="I289" s="448" t="s">
        <v>233</v>
      </c>
      <c r="J289" s="448" t="s">
        <v>228</v>
      </c>
    </row>
    <row r="290" spans="1:10" ht="16.5" customHeight="1">
      <c r="A290" s="429" t="b">
        <v>1</v>
      </c>
      <c r="B290" s="428" t="s">
        <v>973</v>
      </c>
      <c r="C290" s="437">
        <v>6012</v>
      </c>
      <c r="D290" s="439" t="s">
        <v>796</v>
      </c>
      <c r="E290" s="455">
        <v>152406005</v>
      </c>
      <c r="F290" s="448">
        <v>1</v>
      </c>
      <c r="G290" s="437">
        <v>1</v>
      </c>
      <c r="H290" s="506">
        <v>0.3</v>
      </c>
      <c r="I290" s="448" t="s">
        <v>233</v>
      </c>
      <c r="J290" s="448" t="s">
        <v>228</v>
      </c>
    </row>
    <row r="291" spans="1:10" ht="16.5" customHeight="1">
      <c r="A291" s="429" t="b">
        <v>1</v>
      </c>
      <c r="B291" s="428" t="s">
        <v>861</v>
      </c>
      <c r="C291" s="437">
        <v>6012</v>
      </c>
      <c r="D291" s="440" t="s">
        <v>845</v>
      </c>
      <c r="E291" s="451">
        <v>153201001</v>
      </c>
      <c r="F291" s="448">
        <v>1</v>
      </c>
      <c r="G291" s="437">
        <v>1</v>
      </c>
      <c r="H291" s="506">
        <v>3.7</v>
      </c>
      <c r="I291" s="448" t="s">
        <v>229</v>
      </c>
      <c r="J291" s="448" t="s">
        <v>226</v>
      </c>
    </row>
    <row r="292" spans="1:10" ht="16.5" customHeight="1">
      <c r="A292" s="429" t="b">
        <v>1</v>
      </c>
      <c r="B292" s="428" t="s">
        <v>862</v>
      </c>
      <c r="C292" s="437">
        <v>6012</v>
      </c>
      <c r="D292" s="440" t="s">
        <v>845</v>
      </c>
      <c r="E292" s="451">
        <v>153201002</v>
      </c>
      <c r="F292" s="448">
        <v>1</v>
      </c>
      <c r="G292" s="437">
        <v>1</v>
      </c>
      <c r="H292" s="506">
        <v>3.7</v>
      </c>
      <c r="I292" s="448" t="s">
        <v>229</v>
      </c>
      <c r="J292" s="448" t="s">
        <v>226</v>
      </c>
    </row>
    <row r="293" spans="1:10" ht="16.5" customHeight="1">
      <c r="A293" s="429" t="b">
        <v>1</v>
      </c>
      <c r="B293" s="428" t="s">
        <v>863</v>
      </c>
      <c r="C293" s="437">
        <v>6012</v>
      </c>
      <c r="D293" s="440" t="s">
        <v>845</v>
      </c>
      <c r="E293" s="451">
        <v>153201003</v>
      </c>
      <c r="F293" s="448">
        <v>1</v>
      </c>
      <c r="G293" s="437">
        <v>1</v>
      </c>
      <c r="H293" s="506">
        <v>3.7</v>
      </c>
      <c r="I293" s="448" t="s">
        <v>229</v>
      </c>
      <c r="J293" s="448" t="s">
        <v>226</v>
      </c>
    </row>
    <row r="294" spans="1:10" ht="16.5" customHeight="1">
      <c r="A294" s="429" t="b">
        <v>1</v>
      </c>
      <c r="B294" s="428" t="s">
        <v>864</v>
      </c>
      <c r="C294" s="437">
        <v>6012</v>
      </c>
      <c r="D294" s="440" t="s">
        <v>845</v>
      </c>
      <c r="E294" s="451">
        <v>153201004</v>
      </c>
      <c r="F294" s="448">
        <v>1</v>
      </c>
      <c r="G294" s="437">
        <v>1</v>
      </c>
      <c r="H294" s="506">
        <v>3.7</v>
      </c>
      <c r="I294" s="448" t="s">
        <v>229</v>
      </c>
      <c r="J294" s="448" t="s">
        <v>226</v>
      </c>
    </row>
    <row r="295" spans="1:10" ht="16.5" customHeight="1">
      <c r="A295" s="429" t="b">
        <v>1</v>
      </c>
      <c r="B295" s="428" t="s">
        <v>865</v>
      </c>
      <c r="C295" s="437">
        <v>6012</v>
      </c>
      <c r="D295" s="440" t="s">
        <v>845</v>
      </c>
      <c r="E295" s="451">
        <v>153201005</v>
      </c>
      <c r="F295" s="448">
        <v>1</v>
      </c>
      <c r="G295" s="437">
        <v>1</v>
      </c>
      <c r="H295" s="506">
        <v>3.7</v>
      </c>
      <c r="I295" s="448" t="s">
        <v>229</v>
      </c>
      <c r="J295" s="448" t="s">
        <v>226</v>
      </c>
    </row>
    <row r="296" spans="1:10" ht="16.5" customHeight="1">
      <c r="A296" s="429" t="b">
        <v>1</v>
      </c>
      <c r="B296" s="428" t="s">
        <v>866</v>
      </c>
      <c r="C296" s="437">
        <v>6012</v>
      </c>
      <c r="D296" s="440" t="s">
        <v>845</v>
      </c>
      <c r="E296" s="451">
        <v>153201006</v>
      </c>
      <c r="F296" s="448">
        <v>1</v>
      </c>
      <c r="G296" s="437">
        <v>1</v>
      </c>
      <c r="H296" s="506">
        <v>3.7</v>
      </c>
      <c r="I296" s="448" t="s">
        <v>229</v>
      </c>
      <c r="J296" s="448" t="s">
        <v>226</v>
      </c>
    </row>
    <row r="297" spans="1:10" ht="16.5" customHeight="1">
      <c r="A297" s="429" t="b">
        <v>1</v>
      </c>
      <c r="B297" s="428" t="s">
        <v>867</v>
      </c>
      <c r="C297" s="437">
        <v>6012</v>
      </c>
      <c r="D297" s="440" t="s">
        <v>845</v>
      </c>
      <c r="E297" s="451">
        <v>153202001</v>
      </c>
      <c r="F297" s="448">
        <v>1</v>
      </c>
      <c r="G297" s="437">
        <v>1</v>
      </c>
      <c r="H297" s="506">
        <v>3.7</v>
      </c>
      <c r="I297" s="448" t="s">
        <v>230</v>
      </c>
      <c r="J297" s="448" t="s">
        <v>226</v>
      </c>
    </row>
    <row r="298" spans="1:10" ht="16.5" customHeight="1">
      <c r="A298" s="429" t="b">
        <v>1</v>
      </c>
      <c r="B298" s="428" t="s">
        <v>868</v>
      </c>
      <c r="C298" s="437">
        <v>6012</v>
      </c>
      <c r="D298" s="440" t="s">
        <v>845</v>
      </c>
      <c r="E298" s="451">
        <v>153202002</v>
      </c>
      <c r="F298" s="448">
        <v>1</v>
      </c>
      <c r="G298" s="437">
        <v>1</v>
      </c>
      <c r="H298" s="506">
        <v>3.7</v>
      </c>
      <c r="I298" s="448" t="s">
        <v>230</v>
      </c>
      <c r="J298" s="448" t="s">
        <v>226</v>
      </c>
    </row>
    <row r="299" spans="1:10" ht="16.5" customHeight="1">
      <c r="A299" s="429" t="b">
        <v>1</v>
      </c>
      <c r="B299" s="428" t="s">
        <v>869</v>
      </c>
      <c r="C299" s="437">
        <v>6012</v>
      </c>
      <c r="D299" s="440" t="s">
        <v>845</v>
      </c>
      <c r="E299" s="451">
        <v>153202003</v>
      </c>
      <c r="F299" s="448">
        <v>1</v>
      </c>
      <c r="G299" s="437">
        <v>1</v>
      </c>
      <c r="H299" s="506">
        <v>3.7</v>
      </c>
      <c r="I299" s="448" t="s">
        <v>230</v>
      </c>
      <c r="J299" s="448" t="s">
        <v>226</v>
      </c>
    </row>
    <row r="300" spans="1:10" ht="16.5" customHeight="1">
      <c r="A300" s="429" t="b">
        <v>1</v>
      </c>
      <c r="B300" s="428" t="s">
        <v>870</v>
      </c>
      <c r="C300" s="437">
        <v>6012</v>
      </c>
      <c r="D300" s="440" t="s">
        <v>845</v>
      </c>
      <c r="E300" s="451">
        <v>153202004</v>
      </c>
      <c r="F300" s="448">
        <v>1</v>
      </c>
      <c r="G300" s="437">
        <v>1</v>
      </c>
      <c r="H300" s="506">
        <v>3.7</v>
      </c>
      <c r="I300" s="448" t="s">
        <v>230</v>
      </c>
      <c r="J300" s="448" t="s">
        <v>226</v>
      </c>
    </row>
    <row r="301" spans="1:10" ht="16.5" customHeight="1">
      <c r="A301" s="429" t="b">
        <v>1</v>
      </c>
      <c r="B301" s="428" t="s">
        <v>871</v>
      </c>
      <c r="C301" s="437">
        <v>6012</v>
      </c>
      <c r="D301" s="440" t="s">
        <v>845</v>
      </c>
      <c r="E301" s="451">
        <v>153202005</v>
      </c>
      <c r="F301" s="448">
        <v>1</v>
      </c>
      <c r="G301" s="437">
        <v>1</v>
      </c>
      <c r="H301" s="506">
        <v>3.7</v>
      </c>
      <c r="I301" s="448" t="s">
        <v>230</v>
      </c>
      <c r="J301" s="448" t="s">
        <v>226</v>
      </c>
    </row>
    <row r="302" spans="1:10" ht="16.5" customHeight="1">
      <c r="A302" s="429" t="b">
        <v>1</v>
      </c>
      <c r="B302" s="428" t="s">
        <v>872</v>
      </c>
      <c r="C302" s="437">
        <v>6012</v>
      </c>
      <c r="D302" s="440" t="s">
        <v>845</v>
      </c>
      <c r="E302" s="451">
        <v>153206001</v>
      </c>
      <c r="F302" s="448">
        <v>1</v>
      </c>
      <c r="G302" s="437">
        <v>1</v>
      </c>
      <c r="H302" s="506">
        <v>3.7</v>
      </c>
      <c r="I302" s="448" t="s">
        <v>233</v>
      </c>
      <c r="J302" s="448" t="s">
        <v>226</v>
      </c>
    </row>
    <row r="303" spans="1:10" ht="16.5" customHeight="1">
      <c r="A303" s="429" t="b">
        <v>1</v>
      </c>
      <c r="B303" s="428" t="s">
        <v>873</v>
      </c>
      <c r="C303" s="437">
        <v>6012</v>
      </c>
      <c r="D303" s="440" t="s">
        <v>845</v>
      </c>
      <c r="E303" s="451">
        <v>153206002</v>
      </c>
      <c r="F303" s="448">
        <v>1</v>
      </c>
      <c r="G303" s="437">
        <v>1</v>
      </c>
      <c r="H303" s="506">
        <v>3.7</v>
      </c>
      <c r="I303" s="448" t="s">
        <v>233</v>
      </c>
      <c r="J303" s="448" t="s">
        <v>226</v>
      </c>
    </row>
    <row r="304" spans="1:10" ht="16.5" customHeight="1">
      <c r="A304" s="429" t="b">
        <v>1</v>
      </c>
      <c r="B304" s="428" t="s">
        <v>874</v>
      </c>
      <c r="C304" s="437">
        <v>6012</v>
      </c>
      <c r="D304" s="440" t="s">
        <v>845</v>
      </c>
      <c r="E304" s="451">
        <v>153206003</v>
      </c>
      <c r="F304" s="448">
        <v>1</v>
      </c>
      <c r="G304" s="437">
        <v>1</v>
      </c>
      <c r="H304" s="506">
        <v>3.7</v>
      </c>
      <c r="I304" s="448" t="s">
        <v>233</v>
      </c>
      <c r="J304" s="448" t="s">
        <v>226</v>
      </c>
    </row>
    <row r="305" spans="1:10" ht="16.5" customHeight="1">
      <c r="A305" s="429" t="b">
        <v>1</v>
      </c>
      <c r="B305" s="428" t="s">
        <v>875</v>
      </c>
      <c r="C305" s="437">
        <v>6012</v>
      </c>
      <c r="D305" s="440" t="s">
        <v>845</v>
      </c>
      <c r="E305" s="451">
        <v>153206004</v>
      </c>
      <c r="F305" s="448">
        <v>1</v>
      </c>
      <c r="G305" s="437">
        <v>1</v>
      </c>
      <c r="H305" s="506">
        <v>3.7</v>
      </c>
      <c r="I305" s="448" t="s">
        <v>233</v>
      </c>
      <c r="J305" s="448" t="s">
        <v>226</v>
      </c>
    </row>
    <row r="306" spans="1:10" ht="16.5" customHeight="1">
      <c r="A306" s="429" t="b">
        <v>1</v>
      </c>
      <c r="B306" s="428" t="s">
        <v>876</v>
      </c>
      <c r="C306" s="437">
        <v>6012</v>
      </c>
      <c r="D306" s="440" t="s">
        <v>845</v>
      </c>
      <c r="E306" s="451">
        <v>153206005</v>
      </c>
      <c r="F306" s="448">
        <v>1</v>
      </c>
      <c r="G306" s="437">
        <v>1</v>
      </c>
      <c r="H306" s="506">
        <v>3.7</v>
      </c>
      <c r="I306" s="448" t="s">
        <v>233</v>
      </c>
      <c r="J306" s="448" t="s">
        <v>226</v>
      </c>
    </row>
    <row r="307" spans="1:10" ht="16.5" customHeight="1">
      <c r="A307" s="429" t="b">
        <v>1</v>
      </c>
      <c r="B307" s="428" t="s">
        <v>877</v>
      </c>
      <c r="C307" s="437">
        <v>6012</v>
      </c>
      <c r="D307" s="440" t="s">
        <v>845</v>
      </c>
      <c r="E307" s="452">
        <v>153301001</v>
      </c>
      <c r="F307" s="448">
        <v>1</v>
      </c>
      <c r="G307" s="437">
        <v>2</v>
      </c>
      <c r="H307" s="506">
        <v>2</v>
      </c>
      <c r="I307" s="448" t="s">
        <v>229</v>
      </c>
      <c r="J307" s="447" t="s">
        <v>227</v>
      </c>
    </row>
    <row r="308" spans="1:10" ht="16.5" customHeight="1">
      <c r="A308" s="429" t="b">
        <v>1</v>
      </c>
      <c r="B308" s="428" t="s">
        <v>878</v>
      </c>
      <c r="C308" s="437">
        <v>6012</v>
      </c>
      <c r="D308" s="440" t="s">
        <v>845</v>
      </c>
      <c r="E308" s="452">
        <v>153301002</v>
      </c>
      <c r="F308" s="448">
        <v>1</v>
      </c>
      <c r="G308" s="437">
        <v>2</v>
      </c>
      <c r="H308" s="506">
        <v>2</v>
      </c>
      <c r="I308" s="448" t="s">
        <v>229</v>
      </c>
      <c r="J308" s="447" t="s">
        <v>227</v>
      </c>
    </row>
    <row r="309" spans="1:10" ht="16.5" customHeight="1">
      <c r="A309" s="429" t="b">
        <v>1</v>
      </c>
      <c r="B309" s="428" t="s">
        <v>879</v>
      </c>
      <c r="C309" s="437">
        <v>6012</v>
      </c>
      <c r="D309" s="440" t="s">
        <v>845</v>
      </c>
      <c r="E309" s="452">
        <v>153301003</v>
      </c>
      <c r="F309" s="448">
        <v>1</v>
      </c>
      <c r="G309" s="437">
        <v>2</v>
      </c>
      <c r="H309" s="506">
        <v>2</v>
      </c>
      <c r="I309" s="448" t="s">
        <v>229</v>
      </c>
      <c r="J309" s="447" t="s">
        <v>227</v>
      </c>
    </row>
    <row r="310" spans="1:10" ht="16.5" customHeight="1">
      <c r="A310" s="429" t="b">
        <v>1</v>
      </c>
      <c r="B310" s="428" t="s">
        <v>880</v>
      </c>
      <c r="C310" s="437">
        <v>6012</v>
      </c>
      <c r="D310" s="440" t="s">
        <v>845</v>
      </c>
      <c r="E310" s="452">
        <v>153301004</v>
      </c>
      <c r="F310" s="448">
        <v>1</v>
      </c>
      <c r="G310" s="437">
        <v>2</v>
      </c>
      <c r="H310" s="506">
        <v>2</v>
      </c>
      <c r="I310" s="448" t="s">
        <v>229</v>
      </c>
      <c r="J310" s="447" t="s">
        <v>227</v>
      </c>
    </row>
    <row r="311" spans="1:10" ht="16.5" customHeight="1">
      <c r="A311" s="429" t="b">
        <v>1</v>
      </c>
      <c r="B311" s="428" t="s">
        <v>881</v>
      </c>
      <c r="C311" s="437">
        <v>6012</v>
      </c>
      <c r="D311" s="440" t="s">
        <v>845</v>
      </c>
      <c r="E311" s="452">
        <v>153301005</v>
      </c>
      <c r="F311" s="448">
        <v>1</v>
      </c>
      <c r="G311" s="437">
        <v>2</v>
      </c>
      <c r="H311" s="506">
        <v>2</v>
      </c>
      <c r="I311" s="448" t="s">
        <v>229</v>
      </c>
      <c r="J311" s="447" t="s">
        <v>227</v>
      </c>
    </row>
    <row r="312" spans="1:10" ht="16.5" customHeight="1">
      <c r="A312" s="429" t="b">
        <v>1</v>
      </c>
      <c r="B312" s="428" t="s">
        <v>882</v>
      </c>
      <c r="C312" s="437">
        <v>6012</v>
      </c>
      <c r="D312" s="440" t="s">
        <v>845</v>
      </c>
      <c r="E312" s="452">
        <v>153301006</v>
      </c>
      <c r="F312" s="448">
        <v>1</v>
      </c>
      <c r="G312" s="437">
        <v>2</v>
      </c>
      <c r="H312" s="506">
        <v>2</v>
      </c>
      <c r="I312" s="448" t="s">
        <v>229</v>
      </c>
      <c r="J312" s="447" t="s">
        <v>227</v>
      </c>
    </row>
    <row r="313" spans="1:10" ht="16.5" customHeight="1">
      <c r="A313" s="429" t="b">
        <v>1</v>
      </c>
      <c r="B313" s="428" t="s">
        <v>883</v>
      </c>
      <c r="C313" s="437">
        <v>6012</v>
      </c>
      <c r="D313" s="440" t="s">
        <v>845</v>
      </c>
      <c r="E313" s="452">
        <v>153302001</v>
      </c>
      <c r="F313" s="448">
        <v>1</v>
      </c>
      <c r="G313" s="437">
        <v>2</v>
      </c>
      <c r="H313" s="506">
        <v>2</v>
      </c>
      <c r="I313" s="448" t="s">
        <v>230</v>
      </c>
      <c r="J313" s="447" t="s">
        <v>227</v>
      </c>
    </row>
    <row r="314" spans="1:10" ht="16.5" customHeight="1">
      <c r="A314" s="429" t="b">
        <v>1</v>
      </c>
      <c r="B314" s="428" t="s">
        <v>884</v>
      </c>
      <c r="C314" s="437">
        <v>6012</v>
      </c>
      <c r="D314" s="440" t="s">
        <v>845</v>
      </c>
      <c r="E314" s="452">
        <v>153302002</v>
      </c>
      <c r="F314" s="448">
        <v>1</v>
      </c>
      <c r="G314" s="437">
        <v>2</v>
      </c>
      <c r="H314" s="506">
        <v>2</v>
      </c>
      <c r="I314" s="448" t="s">
        <v>230</v>
      </c>
      <c r="J314" s="447" t="s">
        <v>227</v>
      </c>
    </row>
    <row r="315" spans="1:10" ht="16.5" customHeight="1">
      <c r="A315" s="429" t="b">
        <v>1</v>
      </c>
      <c r="B315" s="428" t="s">
        <v>885</v>
      </c>
      <c r="C315" s="437">
        <v>6012</v>
      </c>
      <c r="D315" s="440" t="s">
        <v>845</v>
      </c>
      <c r="E315" s="452">
        <v>153302003</v>
      </c>
      <c r="F315" s="448">
        <v>1</v>
      </c>
      <c r="G315" s="437">
        <v>2</v>
      </c>
      <c r="H315" s="506">
        <v>2</v>
      </c>
      <c r="I315" s="448" t="s">
        <v>230</v>
      </c>
      <c r="J315" s="447" t="s">
        <v>227</v>
      </c>
    </row>
    <row r="316" spans="1:10" ht="16.5" customHeight="1">
      <c r="A316" s="429" t="b">
        <v>1</v>
      </c>
      <c r="B316" s="428" t="s">
        <v>886</v>
      </c>
      <c r="C316" s="437">
        <v>6012</v>
      </c>
      <c r="D316" s="440" t="s">
        <v>845</v>
      </c>
      <c r="E316" s="452">
        <v>153302004</v>
      </c>
      <c r="F316" s="448">
        <v>1</v>
      </c>
      <c r="G316" s="437">
        <v>2</v>
      </c>
      <c r="H316" s="506">
        <v>2</v>
      </c>
      <c r="I316" s="448" t="s">
        <v>230</v>
      </c>
      <c r="J316" s="447" t="s">
        <v>227</v>
      </c>
    </row>
    <row r="317" spans="1:10" ht="16.5" customHeight="1">
      <c r="A317" s="429" t="b">
        <v>1</v>
      </c>
      <c r="B317" s="428" t="s">
        <v>887</v>
      </c>
      <c r="C317" s="437">
        <v>6012</v>
      </c>
      <c r="D317" s="440" t="s">
        <v>845</v>
      </c>
      <c r="E317" s="452">
        <v>153302005</v>
      </c>
      <c r="F317" s="448">
        <v>1</v>
      </c>
      <c r="G317" s="437">
        <v>2</v>
      </c>
      <c r="H317" s="506">
        <v>2</v>
      </c>
      <c r="I317" s="448" t="s">
        <v>230</v>
      </c>
      <c r="J317" s="447" t="s">
        <v>227</v>
      </c>
    </row>
    <row r="318" spans="1:10" ht="16.5" customHeight="1">
      <c r="A318" s="429" t="b">
        <v>1</v>
      </c>
      <c r="B318" s="428" t="s">
        <v>888</v>
      </c>
      <c r="C318" s="437">
        <v>6012</v>
      </c>
      <c r="D318" s="440" t="s">
        <v>845</v>
      </c>
      <c r="E318" s="452">
        <v>153306001</v>
      </c>
      <c r="F318" s="448">
        <v>1</v>
      </c>
      <c r="G318" s="437">
        <v>2</v>
      </c>
      <c r="H318" s="506">
        <v>2</v>
      </c>
      <c r="I318" s="448" t="s">
        <v>233</v>
      </c>
      <c r="J318" s="447" t="s">
        <v>227</v>
      </c>
    </row>
    <row r="319" spans="1:10" ht="16.5" customHeight="1">
      <c r="A319" s="429" t="b">
        <v>1</v>
      </c>
      <c r="B319" s="428" t="s">
        <v>889</v>
      </c>
      <c r="C319" s="437">
        <v>6012</v>
      </c>
      <c r="D319" s="440" t="s">
        <v>845</v>
      </c>
      <c r="E319" s="452">
        <v>153306002</v>
      </c>
      <c r="F319" s="448">
        <v>1</v>
      </c>
      <c r="G319" s="437">
        <v>2</v>
      </c>
      <c r="H319" s="506">
        <v>3</v>
      </c>
      <c r="I319" s="448" t="s">
        <v>233</v>
      </c>
      <c r="J319" s="447" t="s">
        <v>227</v>
      </c>
    </row>
    <row r="320" spans="1:10" ht="16.5" customHeight="1">
      <c r="A320" s="429" t="b">
        <v>1</v>
      </c>
      <c r="B320" s="428" t="s">
        <v>890</v>
      </c>
      <c r="C320" s="437">
        <v>6012</v>
      </c>
      <c r="D320" s="440" t="s">
        <v>845</v>
      </c>
      <c r="E320" s="452">
        <v>153306003</v>
      </c>
      <c r="F320" s="448">
        <v>1</v>
      </c>
      <c r="G320" s="437">
        <v>2</v>
      </c>
      <c r="H320" s="506">
        <v>3</v>
      </c>
      <c r="I320" s="448" t="s">
        <v>233</v>
      </c>
      <c r="J320" s="447" t="s">
        <v>227</v>
      </c>
    </row>
    <row r="321" spans="1:10" ht="16.5" customHeight="1">
      <c r="A321" s="429" t="b">
        <v>1</v>
      </c>
      <c r="B321" s="428" t="s">
        <v>891</v>
      </c>
      <c r="C321" s="437">
        <v>6012</v>
      </c>
      <c r="D321" s="440" t="s">
        <v>845</v>
      </c>
      <c r="E321" s="452">
        <v>153306004</v>
      </c>
      <c r="F321" s="448">
        <v>1</v>
      </c>
      <c r="G321" s="437">
        <v>2</v>
      </c>
      <c r="H321" s="506">
        <v>3</v>
      </c>
      <c r="I321" s="448" t="s">
        <v>233</v>
      </c>
      <c r="J321" s="447" t="s">
        <v>227</v>
      </c>
    </row>
    <row r="322" spans="1:10" ht="16.5" customHeight="1">
      <c r="A322" s="429" t="b">
        <v>1</v>
      </c>
      <c r="B322" s="428" t="s">
        <v>892</v>
      </c>
      <c r="C322" s="437">
        <v>6012</v>
      </c>
      <c r="D322" s="440" t="s">
        <v>845</v>
      </c>
      <c r="E322" s="452">
        <v>153306005</v>
      </c>
      <c r="F322" s="448">
        <v>1</v>
      </c>
      <c r="G322" s="437">
        <v>2</v>
      </c>
      <c r="H322" s="506">
        <v>3</v>
      </c>
      <c r="I322" s="448" t="s">
        <v>233</v>
      </c>
      <c r="J322" s="447" t="s">
        <v>227</v>
      </c>
    </row>
    <row r="323" spans="1:10" ht="16.5" customHeight="1">
      <c r="A323" s="429" t="b">
        <v>1</v>
      </c>
      <c r="B323" s="428" t="s">
        <v>974</v>
      </c>
      <c r="C323" s="437">
        <v>6012</v>
      </c>
      <c r="D323" s="440" t="s">
        <v>845</v>
      </c>
      <c r="E323" s="455">
        <v>153401001</v>
      </c>
      <c r="F323" s="448">
        <v>1</v>
      </c>
      <c r="G323" s="437">
        <v>1</v>
      </c>
      <c r="H323" s="506">
        <v>0.3</v>
      </c>
      <c r="I323" s="448" t="s">
        <v>229</v>
      </c>
      <c r="J323" s="448" t="s">
        <v>228</v>
      </c>
    </row>
    <row r="324" spans="1:10" ht="16.5" customHeight="1">
      <c r="A324" s="429" t="b">
        <v>1</v>
      </c>
      <c r="B324" s="428" t="s">
        <v>975</v>
      </c>
      <c r="C324" s="437">
        <v>6012</v>
      </c>
      <c r="D324" s="440" t="s">
        <v>845</v>
      </c>
      <c r="E324" s="455">
        <v>153401002</v>
      </c>
      <c r="F324" s="448">
        <v>1</v>
      </c>
      <c r="G324" s="437">
        <v>1</v>
      </c>
      <c r="H324" s="506">
        <v>0.3</v>
      </c>
      <c r="I324" s="448" t="s">
        <v>229</v>
      </c>
      <c r="J324" s="448" t="s">
        <v>228</v>
      </c>
    </row>
    <row r="325" spans="1:10" ht="16.5" customHeight="1">
      <c r="A325" s="429" t="b">
        <v>1</v>
      </c>
      <c r="B325" s="428" t="s">
        <v>976</v>
      </c>
      <c r="C325" s="437">
        <v>6012</v>
      </c>
      <c r="D325" s="440" t="s">
        <v>845</v>
      </c>
      <c r="E325" s="455">
        <v>153401003</v>
      </c>
      <c r="F325" s="448">
        <v>1</v>
      </c>
      <c r="G325" s="437">
        <v>1</v>
      </c>
      <c r="H325" s="506">
        <v>0.3</v>
      </c>
      <c r="I325" s="448" t="s">
        <v>229</v>
      </c>
      <c r="J325" s="448" t="s">
        <v>228</v>
      </c>
    </row>
    <row r="326" spans="1:10" ht="16.5" customHeight="1">
      <c r="A326" s="429" t="b">
        <v>1</v>
      </c>
      <c r="B326" s="428" t="s">
        <v>977</v>
      </c>
      <c r="C326" s="437">
        <v>6012</v>
      </c>
      <c r="D326" s="440" t="s">
        <v>845</v>
      </c>
      <c r="E326" s="455">
        <v>153401004</v>
      </c>
      <c r="F326" s="448">
        <v>1</v>
      </c>
      <c r="G326" s="437">
        <v>1</v>
      </c>
      <c r="H326" s="506">
        <v>0.3</v>
      </c>
      <c r="I326" s="448" t="s">
        <v>229</v>
      </c>
      <c r="J326" s="448" t="s">
        <v>228</v>
      </c>
    </row>
    <row r="327" spans="1:10" ht="16.5" customHeight="1">
      <c r="A327" s="429" t="b">
        <v>1</v>
      </c>
      <c r="B327" s="428" t="s">
        <v>978</v>
      </c>
      <c r="C327" s="437">
        <v>6012</v>
      </c>
      <c r="D327" s="440" t="s">
        <v>845</v>
      </c>
      <c r="E327" s="455">
        <v>153401005</v>
      </c>
      <c r="F327" s="448">
        <v>1</v>
      </c>
      <c r="G327" s="437">
        <v>1</v>
      </c>
      <c r="H327" s="506">
        <v>0.3</v>
      </c>
      <c r="I327" s="448" t="s">
        <v>229</v>
      </c>
      <c r="J327" s="448" t="s">
        <v>228</v>
      </c>
    </row>
    <row r="328" spans="1:10" ht="16.5" customHeight="1">
      <c r="A328" s="429" t="b">
        <v>1</v>
      </c>
      <c r="B328" s="428" t="s">
        <v>979</v>
      </c>
      <c r="C328" s="437">
        <v>6012</v>
      </c>
      <c r="D328" s="440" t="s">
        <v>845</v>
      </c>
      <c r="E328" s="455">
        <v>153401006</v>
      </c>
      <c r="F328" s="448">
        <v>1</v>
      </c>
      <c r="G328" s="437">
        <v>1</v>
      </c>
      <c r="H328" s="506">
        <v>0.3</v>
      </c>
      <c r="I328" s="448" t="s">
        <v>229</v>
      </c>
      <c r="J328" s="448" t="s">
        <v>228</v>
      </c>
    </row>
    <row r="329" spans="1:10" ht="16.5" customHeight="1">
      <c r="A329" s="429" t="b">
        <v>1</v>
      </c>
      <c r="B329" s="428" t="s">
        <v>980</v>
      </c>
      <c r="C329" s="437">
        <v>6012</v>
      </c>
      <c r="D329" s="440" t="s">
        <v>845</v>
      </c>
      <c r="E329" s="455">
        <v>153402001</v>
      </c>
      <c r="F329" s="453">
        <v>1</v>
      </c>
      <c r="G329" s="437">
        <v>1</v>
      </c>
      <c r="H329" s="506">
        <v>0.3</v>
      </c>
      <c r="I329" s="448" t="s">
        <v>230</v>
      </c>
      <c r="J329" s="448" t="s">
        <v>228</v>
      </c>
    </row>
    <row r="330" spans="1:10" ht="16.5" customHeight="1">
      <c r="A330" s="429" t="b">
        <v>1</v>
      </c>
      <c r="B330" s="428" t="s">
        <v>981</v>
      </c>
      <c r="C330" s="437">
        <v>6012</v>
      </c>
      <c r="D330" s="440" t="s">
        <v>845</v>
      </c>
      <c r="E330" s="455">
        <v>153402002</v>
      </c>
      <c r="F330" s="453">
        <v>1</v>
      </c>
      <c r="G330" s="437">
        <v>1</v>
      </c>
      <c r="H330" s="506">
        <v>0.3</v>
      </c>
      <c r="I330" s="448" t="s">
        <v>230</v>
      </c>
      <c r="J330" s="448" t="s">
        <v>228</v>
      </c>
    </row>
    <row r="331" spans="1:10" ht="16.5" customHeight="1">
      <c r="A331" s="429" t="b">
        <v>1</v>
      </c>
      <c r="B331" s="428" t="s">
        <v>982</v>
      </c>
      <c r="C331" s="437">
        <v>6012</v>
      </c>
      <c r="D331" s="440" t="s">
        <v>845</v>
      </c>
      <c r="E331" s="455">
        <v>153402003</v>
      </c>
      <c r="F331" s="453">
        <v>1</v>
      </c>
      <c r="G331" s="437">
        <v>1</v>
      </c>
      <c r="H331" s="506">
        <v>0.3</v>
      </c>
      <c r="I331" s="448" t="s">
        <v>230</v>
      </c>
      <c r="J331" s="448" t="s">
        <v>228</v>
      </c>
    </row>
    <row r="332" spans="1:10" ht="16.5" customHeight="1">
      <c r="A332" s="429" t="b">
        <v>1</v>
      </c>
      <c r="B332" s="428" t="s">
        <v>983</v>
      </c>
      <c r="C332" s="437">
        <v>6012</v>
      </c>
      <c r="D332" s="440" t="s">
        <v>845</v>
      </c>
      <c r="E332" s="455">
        <v>153402004</v>
      </c>
      <c r="F332" s="453">
        <v>1</v>
      </c>
      <c r="G332" s="437">
        <v>1</v>
      </c>
      <c r="H332" s="506">
        <v>0.3</v>
      </c>
      <c r="I332" s="448" t="s">
        <v>230</v>
      </c>
      <c r="J332" s="448" t="s">
        <v>228</v>
      </c>
    </row>
    <row r="333" spans="1:10" ht="16.5" customHeight="1">
      <c r="A333" s="429" t="b">
        <v>1</v>
      </c>
      <c r="B333" s="428" t="s">
        <v>984</v>
      </c>
      <c r="C333" s="437">
        <v>6012</v>
      </c>
      <c r="D333" s="440" t="s">
        <v>845</v>
      </c>
      <c r="E333" s="455">
        <v>153402005</v>
      </c>
      <c r="F333" s="453">
        <v>1</v>
      </c>
      <c r="G333" s="437">
        <v>1</v>
      </c>
      <c r="H333" s="506">
        <v>0.3</v>
      </c>
      <c r="I333" s="448" t="s">
        <v>230</v>
      </c>
      <c r="J333" s="448" t="s">
        <v>228</v>
      </c>
    </row>
    <row r="334" spans="1:10" ht="16.5" customHeight="1">
      <c r="A334" s="429" t="b">
        <v>1</v>
      </c>
      <c r="B334" s="428" t="s">
        <v>985</v>
      </c>
      <c r="C334" s="437">
        <v>6012</v>
      </c>
      <c r="D334" s="440" t="s">
        <v>845</v>
      </c>
      <c r="E334" s="455">
        <v>153406001</v>
      </c>
      <c r="F334" s="453">
        <v>1</v>
      </c>
      <c r="G334" s="437">
        <v>1</v>
      </c>
      <c r="H334" s="506">
        <v>0.3</v>
      </c>
      <c r="I334" s="448" t="s">
        <v>233</v>
      </c>
      <c r="J334" s="448" t="s">
        <v>228</v>
      </c>
    </row>
    <row r="335" spans="1:10" ht="16.5" customHeight="1">
      <c r="A335" s="429" t="b">
        <v>1</v>
      </c>
      <c r="B335" s="428" t="s">
        <v>986</v>
      </c>
      <c r="C335" s="437">
        <v>6012</v>
      </c>
      <c r="D335" s="440" t="s">
        <v>845</v>
      </c>
      <c r="E335" s="455">
        <v>153406002</v>
      </c>
      <c r="F335" s="448">
        <v>1</v>
      </c>
      <c r="G335" s="437">
        <v>1</v>
      </c>
      <c r="H335" s="506">
        <v>0.3</v>
      </c>
      <c r="I335" s="448" t="s">
        <v>233</v>
      </c>
      <c r="J335" s="448" t="s">
        <v>228</v>
      </c>
    </row>
    <row r="336" spans="1:10" ht="16.5" customHeight="1">
      <c r="A336" s="429" t="b">
        <v>1</v>
      </c>
      <c r="B336" s="428" t="s">
        <v>987</v>
      </c>
      <c r="C336" s="437">
        <v>6012</v>
      </c>
      <c r="D336" s="440" t="s">
        <v>845</v>
      </c>
      <c r="E336" s="455">
        <v>153406003</v>
      </c>
      <c r="F336" s="448">
        <v>1</v>
      </c>
      <c r="G336" s="437">
        <v>1</v>
      </c>
      <c r="H336" s="506">
        <v>0.3</v>
      </c>
      <c r="I336" s="448" t="s">
        <v>233</v>
      </c>
      <c r="J336" s="448" t="s">
        <v>228</v>
      </c>
    </row>
    <row r="337" spans="1:10" ht="16.5" customHeight="1">
      <c r="A337" s="429" t="b">
        <v>1</v>
      </c>
      <c r="B337" s="428" t="s">
        <v>988</v>
      </c>
      <c r="C337" s="437">
        <v>6012</v>
      </c>
      <c r="D337" s="440" t="s">
        <v>845</v>
      </c>
      <c r="E337" s="455">
        <v>153406004</v>
      </c>
      <c r="F337" s="448">
        <v>1</v>
      </c>
      <c r="G337" s="437">
        <v>1</v>
      </c>
      <c r="H337" s="506">
        <v>0.3</v>
      </c>
      <c r="I337" s="448" t="s">
        <v>233</v>
      </c>
      <c r="J337" s="448" t="s">
        <v>228</v>
      </c>
    </row>
    <row r="338" spans="1:10" ht="16.5" customHeight="1">
      <c r="A338" s="429" t="b">
        <v>1</v>
      </c>
      <c r="B338" s="428" t="s">
        <v>989</v>
      </c>
      <c r="C338" s="437">
        <v>6012</v>
      </c>
      <c r="D338" s="440" t="s">
        <v>845</v>
      </c>
      <c r="E338" s="455">
        <v>153406005</v>
      </c>
      <c r="F338" s="448">
        <v>1</v>
      </c>
      <c r="G338" s="437">
        <v>1</v>
      </c>
      <c r="H338" s="506">
        <v>0.3</v>
      </c>
      <c r="I338" s="448" t="s">
        <v>233</v>
      </c>
      <c r="J338" s="448" t="s">
        <v>228</v>
      </c>
    </row>
    <row r="339" spans="1:10" ht="16.5" customHeight="1">
      <c r="A339" s="429" t="b">
        <v>1</v>
      </c>
      <c r="B339" s="428" t="s">
        <v>910</v>
      </c>
      <c r="C339" s="437">
        <v>6012</v>
      </c>
      <c r="D339" s="441" t="s">
        <v>894</v>
      </c>
      <c r="E339" s="451">
        <v>154201001</v>
      </c>
      <c r="F339" s="448">
        <v>1</v>
      </c>
      <c r="G339" s="437">
        <v>1</v>
      </c>
      <c r="H339" s="506">
        <v>3.7</v>
      </c>
      <c r="I339" s="448" t="s">
        <v>229</v>
      </c>
      <c r="J339" s="448" t="s">
        <v>226</v>
      </c>
    </row>
    <row r="340" spans="1:10" ht="16.5" customHeight="1">
      <c r="A340" s="429" t="b">
        <v>1</v>
      </c>
      <c r="B340" s="428" t="s">
        <v>911</v>
      </c>
      <c r="C340" s="437">
        <v>6012</v>
      </c>
      <c r="D340" s="441" t="s">
        <v>894</v>
      </c>
      <c r="E340" s="451">
        <v>154201002</v>
      </c>
      <c r="F340" s="448">
        <v>1</v>
      </c>
      <c r="G340" s="437">
        <v>1</v>
      </c>
      <c r="H340" s="506">
        <v>3.7</v>
      </c>
      <c r="I340" s="448" t="s">
        <v>229</v>
      </c>
      <c r="J340" s="448" t="s">
        <v>226</v>
      </c>
    </row>
    <row r="341" spans="1:10" ht="16.5" customHeight="1">
      <c r="A341" s="429" t="b">
        <v>1</v>
      </c>
      <c r="B341" s="428" t="s">
        <v>912</v>
      </c>
      <c r="C341" s="437">
        <v>6012</v>
      </c>
      <c r="D341" s="441" t="s">
        <v>894</v>
      </c>
      <c r="E341" s="451">
        <v>154201003</v>
      </c>
      <c r="F341" s="448">
        <v>1</v>
      </c>
      <c r="G341" s="437">
        <v>1</v>
      </c>
      <c r="H341" s="506">
        <v>3.7</v>
      </c>
      <c r="I341" s="448" t="s">
        <v>229</v>
      </c>
      <c r="J341" s="448" t="s">
        <v>226</v>
      </c>
    </row>
    <row r="342" spans="1:10" ht="16.5" customHeight="1">
      <c r="A342" s="429" t="b">
        <v>1</v>
      </c>
      <c r="B342" s="428" t="s">
        <v>913</v>
      </c>
      <c r="C342" s="437">
        <v>6012</v>
      </c>
      <c r="D342" s="441" t="s">
        <v>894</v>
      </c>
      <c r="E342" s="451">
        <v>154201004</v>
      </c>
      <c r="F342" s="448">
        <v>1</v>
      </c>
      <c r="G342" s="437">
        <v>1</v>
      </c>
      <c r="H342" s="506">
        <v>3.7</v>
      </c>
      <c r="I342" s="448" t="s">
        <v>229</v>
      </c>
      <c r="J342" s="448" t="s">
        <v>226</v>
      </c>
    </row>
    <row r="343" spans="1:10" ht="16.5" customHeight="1">
      <c r="A343" s="429" t="b">
        <v>1</v>
      </c>
      <c r="B343" s="428" t="s">
        <v>914</v>
      </c>
      <c r="C343" s="437">
        <v>6012</v>
      </c>
      <c r="D343" s="441" t="s">
        <v>894</v>
      </c>
      <c r="E343" s="451">
        <v>154201005</v>
      </c>
      <c r="F343" s="448">
        <v>1</v>
      </c>
      <c r="G343" s="437">
        <v>1</v>
      </c>
      <c r="H343" s="506">
        <v>3.7</v>
      </c>
      <c r="I343" s="448" t="s">
        <v>229</v>
      </c>
      <c r="J343" s="448" t="s">
        <v>226</v>
      </c>
    </row>
    <row r="344" spans="1:10" ht="16.5" customHeight="1">
      <c r="A344" s="429" t="b">
        <v>1</v>
      </c>
      <c r="B344" s="428" t="s">
        <v>915</v>
      </c>
      <c r="C344" s="437">
        <v>6012</v>
      </c>
      <c r="D344" s="441" t="s">
        <v>894</v>
      </c>
      <c r="E344" s="451">
        <v>154201006</v>
      </c>
      <c r="F344" s="448">
        <v>1</v>
      </c>
      <c r="G344" s="437">
        <v>1</v>
      </c>
      <c r="H344" s="506">
        <v>3.7</v>
      </c>
      <c r="I344" s="448" t="s">
        <v>229</v>
      </c>
      <c r="J344" s="448" t="s">
        <v>226</v>
      </c>
    </row>
    <row r="345" spans="1:10" ht="16.5" customHeight="1">
      <c r="A345" s="429" t="b">
        <v>1</v>
      </c>
      <c r="B345" s="428" t="s">
        <v>916</v>
      </c>
      <c r="C345" s="437">
        <v>6012</v>
      </c>
      <c r="D345" s="441" t="s">
        <v>894</v>
      </c>
      <c r="E345" s="451">
        <v>154202001</v>
      </c>
      <c r="F345" s="448">
        <v>1</v>
      </c>
      <c r="G345" s="437">
        <v>1</v>
      </c>
      <c r="H345" s="506">
        <v>3.7</v>
      </c>
      <c r="I345" s="448" t="s">
        <v>230</v>
      </c>
      <c r="J345" s="448" t="s">
        <v>226</v>
      </c>
    </row>
    <row r="346" spans="1:10" ht="16.5" customHeight="1">
      <c r="A346" s="429" t="b">
        <v>1</v>
      </c>
      <c r="B346" s="428" t="s">
        <v>917</v>
      </c>
      <c r="C346" s="437">
        <v>6012</v>
      </c>
      <c r="D346" s="441" t="s">
        <v>894</v>
      </c>
      <c r="E346" s="451">
        <v>154202002</v>
      </c>
      <c r="F346" s="448">
        <v>1</v>
      </c>
      <c r="G346" s="437">
        <v>1</v>
      </c>
      <c r="H346" s="506">
        <v>3.7</v>
      </c>
      <c r="I346" s="448" t="s">
        <v>230</v>
      </c>
      <c r="J346" s="448" t="s">
        <v>226</v>
      </c>
    </row>
    <row r="347" spans="1:10" ht="16.5" customHeight="1">
      <c r="A347" s="429" t="b">
        <v>1</v>
      </c>
      <c r="B347" s="428" t="s">
        <v>918</v>
      </c>
      <c r="C347" s="437">
        <v>6012</v>
      </c>
      <c r="D347" s="441" t="s">
        <v>894</v>
      </c>
      <c r="E347" s="451">
        <v>154202003</v>
      </c>
      <c r="F347" s="448">
        <v>1</v>
      </c>
      <c r="G347" s="437">
        <v>1</v>
      </c>
      <c r="H347" s="506">
        <v>3.7</v>
      </c>
      <c r="I347" s="448" t="s">
        <v>230</v>
      </c>
      <c r="J347" s="448" t="s">
        <v>226</v>
      </c>
    </row>
    <row r="348" spans="1:10" ht="16.5" customHeight="1">
      <c r="A348" s="429" t="b">
        <v>1</v>
      </c>
      <c r="B348" s="428" t="s">
        <v>919</v>
      </c>
      <c r="C348" s="437">
        <v>6012</v>
      </c>
      <c r="D348" s="441" t="s">
        <v>894</v>
      </c>
      <c r="E348" s="451">
        <v>154202004</v>
      </c>
      <c r="F348" s="448">
        <v>1</v>
      </c>
      <c r="G348" s="437">
        <v>1</v>
      </c>
      <c r="H348" s="506">
        <v>3.7</v>
      </c>
      <c r="I348" s="448" t="s">
        <v>230</v>
      </c>
      <c r="J348" s="448" t="s">
        <v>226</v>
      </c>
    </row>
    <row r="349" spans="1:10" ht="16.5" customHeight="1">
      <c r="A349" s="429" t="b">
        <v>1</v>
      </c>
      <c r="B349" s="428" t="s">
        <v>920</v>
      </c>
      <c r="C349" s="437">
        <v>6012</v>
      </c>
      <c r="D349" s="441" t="s">
        <v>894</v>
      </c>
      <c r="E349" s="451">
        <v>154202005</v>
      </c>
      <c r="F349" s="448">
        <v>1</v>
      </c>
      <c r="G349" s="437">
        <v>1</v>
      </c>
      <c r="H349" s="506">
        <v>3.7</v>
      </c>
      <c r="I349" s="448" t="s">
        <v>230</v>
      </c>
      <c r="J349" s="448" t="s">
        <v>226</v>
      </c>
    </row>
    <row r="350" spans="1:10" ht="16.5" customHeight="1">
      <c r="A350" s="429" t="b">
        <v>1</v>
      </c>
      <c r="B350" s="428" t="s">
        <v>921</v>
      </c>
      <c r="C350" s="437">
        <v>6012</v>
      </c>
      <c r="D350" s="441" t="s">
        <v>894</v>
      </c>
      <c r="E350" s="451">
        <v>154206001</v>
      </c>
      <c r="F350" s="448">
        <v>1</v>
      </c>
      <c r="G350" s="437">
        <v>1</v>
      </c>
      <c r="H350" s="506">
        <v>3.7</v>
      </c>
      <c r="I350" s="448" t="s">
        <v>233</v>
      </c>
      <c r="J350" s="448" t="s">
        <v>226</v>
      </c>
    </row>
    <row r="351" spans="1:10" ht="16.5" customHeight="1">
      <c r="A351" s="429" t="b">
        <v>1</v>
      </c>
      <c r="B351" s="428" t="s">
        <v>922</v>
      </c>
      <c r="C351" s="437">
        <v>6012</v>
      </c>
      <c r="D351" s="441" t="s">
        <v>894</v>
      </c>
      <c r="E351" s="451">
        <v>154206002</v>
      </c>
      <c r="F351" s="448">
        <v>1</v>
      </c>
      <c r="G351" s="437">
        <v>1</v>
      </c>
      <c r="H351" s="506">
        <v>3.7</v>
      </c>
      <c r="I351" s="448" t="s">
        <v>233</v>
      </c>
      <c r="J351" s="448" t="s">
        <v>226</v>
      </c>
    </row>
    <row r="352" spans="1:10" ht="16.5" customHeight="1">
      <c r="A352" s="429" t="b">
        <v>1</v>
      </c>
      <c r="B352" s="428" t="s">
        <v>923</v>
      </c>
      <c r="C352" s="437">
        <v>6012</v>
      </c>
      <c r="D352" s="441" t="s">
        <v>894</v>
      </c>
      <c r="E352" s="451">
        <v>154206003</v>
      </c>
      <c r="F352" s="448">
        <v>1</v>
      </c>
      <c r="G352" s="437">
        <v>1</v>
      </c>
      <c r="H352" s="506">
        <v>3.7</v>
      </c>
      <c r="I352" s="448" t="s">
        <v>233</v>
      </c>
      <c r="J352" s="448" t="s">
        <v>226</v>
      </c>
    </row>
    <row r="353" spans="1:10" ht="16.5" customHeight="1">
      <c r="A353" s="429" t="b">
        <v>1</v>
      </c>
      <c r="B353" s="428" t="s">
        <v>924</v>
      </c>
      <c r="C353" s="437">
        <v>6012</v>
      </c>
      <c r="D353" s="441" t="s">
        <v>894</v>
      </c>
      <c r="E353" s="451">
        <v>154206004</v>
      </c>
      <c r="F353" s="448">
        <v>1</v>
      </c>
      <c r="G353" s="437">
        <v>1</v>
      </c>
      <c r="H353" s="506">
        <v>3.7</v>
      </c>
      <c r="I353" s="448" t="s">
        <v>233</v>
      </c>
      <c r="J353" s="448" t="s">
        <v>226</v>
      </c>
    </row>
    <row r="354" spans="1:10" ht="16.5" customHeight="1">
      <c r="A354" s="429" t="b">
        <v>1</v>
      </c>
      <c r="B354" s="428" t="s">
        <v>925</v>
      </c>
      <c r="C354" s="437">
        <v>6012</v>
      </c>
      <c r="D354" s="441" t="s">
        <v>894</v>
      </c>
      <c r="E354" s="451">
        <v>154206005</v>
      </c>
      <c r="F354" s="448">
        <v>1</v>
      </c>
      <c r="G354" s="437">
        <v>1</v>
      </c>
      <c r="H354" s="506">
        <v>3.7</v>
      </c>
      <c r="I354" s="448" t="s">
        <v>233</v>
      </c>
      <c r="J354" s="448" t="s">
        <v>226</v>
      </c>
    </row>
    <row r="355" spans="1:10" ht="16.5" customHeight="1">
      <c r="A355" s="429" t="b">
        <v>1</v>
      </c>
      <c r="B355" s="428" t="s">
        <v>926</v>
      </c>
      <c r="C355" s="437">
        <v>6012</v>
      </c>
      <c r="D355" s="441" t="s">
        <v>894</v>
      </c>
      <c r="E355" s="452">
        <v>154301001</v>
      </c>
      <c r="F355" s="448">
        <v>1</v>
      </c>
      <c r="G355" s="437">
        <v>2</v>
      </c>
      <c r="H355" s="506">
        <v>2</v>
      </c>
      <c r="I355" s="448" t="s">
        <v>229</v>
      </c>
      <c r="J355" s="447" t="s">
        <v>227</v>
      </c>
    </row>
    <row r="356" spans="1:10" ht="16.5" customHeight="1">
      <c r="A356" s="429" t="b">
        <v>1</v>
      </c>
      <c r="B356" s="428" t="s">
        <v>927</v>
      </c>
      <c r="C356" s="437">
        <v>6012</v>
      </c>
      <c r="D356" s="441" t="s">
        <v>894</v>
      </c>
      <c r="E356" s="452">
        <v>154301002</v>
      </c>
      <c r="F356" s="448">
        <v>1</v>
      </c>
      <c r="G356" s="437">
        <v>2</v>
      </c>
      <c r="H356" s="506">
        <v>2</v>
      </c>
      <c r="I356" s="448" t="s">
        <v>229</v>
      </c>
      <c r="J356" s="447" t="s">
        <v>227</v>
      </c>
    </row>
    <row r="357" spans="1:10" ht="16.5" customHeight="1">
      <c r="A357" s="429" t="b">
        <v>1</v>
      </c>
      <c r="B357" s="428" t="s">
        <v>928</v>
      </c>
      <c r="C357" s="437">
        <v>6012</v>
      </c>
      <c r="D357" s="441" t="s">
        <v>894</v>
      </c>
      <c r="E357" s="452">
        <v>154301003</v>
      </c>
      <c r="F357" s="448">
        <v>1</v>
      </c>
      <c r="G357" s="437">
        <v>2</v>
      </c>
      <c r="H357" s="506">
        <v>2</v>
      </c>
      <c r="I357" s="448" t="s">
        <v>229</v>
      </c>
      <c r="J357" s="447" t="s">
        <v>227</v>
      </c>
    </row>
    <row r="358" spans="1:10" ht="16.5" customHeight="1">
      <c r="A358" s="429" t="b">
        <v>1</v>
      </c>
      <c r="B358" s="428" t="s">
        <v>929</v>
      </c>
      <c r="C358" s="437">
        <v>6012</v>
      </c>
      <c r="D358" s="441" t="s">
        <v>894</v>
      </c>
      <c r="E358" s="452">
        <v>154301004</v>
      </c>
      <c r="F358" s="448">
        <v>1</v>
      </c>
      <c r="G358" s="437">
        <v>2</v>
      </c>
      <c r="H358" s="506">
        <v>2</v>
      </c>
      <c r="I358" s="448" t="s">
        <v>229</v>
      </c>
      <c r="J358" s="447" t="s">
        <v>227</v>
      </c>
    </row>
    <row r="359" spans="1:10" ht="16.5" customHeight="1">
      <c r="A359" s="429" t="b">
        <v>1</v>
      </c>
      <c r="B359" s="428" t="s">
        <v>930</v>
      </c>
      <c r="C359" s="437">
        <v>6012</v>
      </c>
      <c r="D359" s="441" t="s">
        <v>894</v>
      </c>
      <c r="E359" s="452">
        <v>154301005</v>
      </c>
      <c r="F359" s="448">
        <v>1</v>
      </c>
      <c r="G359" s="437">
        <v>2</v>
      </c>
      <c r="H359" s="506">
        <v>2</v>
      </c>
      <c r="I359" s="448" t="s">
        <v>229</v>
      </c>
      <c r="J359" s="447" t="s">
        <v>227</v>
      </c>
    </row>
    <row r="360" spans="1:10" ht="16.5" customHeight="1">
      <c r="A360" s="429" t="b">
        <v>1</v>
      </c>
      <c r="B360" s="428" t="s">
        <v>931</v>
      </c>
      <c r="C360" s="437">
        <v>6012</v>
      </c>
      <c r="D360" s="441" t="s">
        <v>894</v>
      </c>
      <c r="E360" s="452">
        <v>154301006</v>
      </c>
      <c r="F360" s="448">
        <v>1</v>
      </c>
      <c r="G360" s="437">
        <v>2</v>
      </c>
      <c r="H360" s="506">
        <v>2</v>
      </c>
      <c r="I360" s="448" t="s">
        <v>229</v>
      </c>
      <c r="J360" s="447" t="s">
        <v>227</v>
      </c>
    </row>
    <row r="361" spans="1:10" ht="16.5" customHeight="1">
      <c r="A361" s="429" t="b">
        <v>1</v>
      </c>
      <c r="B361" s="428" t="s">
        <v>932</v>
      </c>
      <c r="C361" s="437">
        <v>6012</v>
      </c>
      <c r="D361" s="441" t="s">
        <v>894</v>
      </c>
      <c r="E361" s="452">
        <v>154302001</v>
      </c>
      <c r="F361" s="448">
        <v>1</v>
      </c>
      <c r="G361" s="437">
        <v>2</v>
      </c>
      <c r="H361" s="506">
        <v>2</v>
      </c>
      <c r="I361" s="448" t="s">
        <v>230</v>
      </c>
      <c r="J361" s="447" t="s">
        <v>227</v>
      </c>
    </row>
    <row r="362" spans="1:10" ht="16.5" customHeight="1">
      <c r="A362" s="429" t="b">
        <v>1</v>
      </c>
      <c r="B362" s="428" t="s">
        <v>933</v>
      </c>
      <c r="C362" s="437">
        <v>6012</v>
      </c>
      <c r="D362" s="441" t="s">
        <v>894</v>
      </c>
      <c r="E362" s="452">
        <v>154302002</v>
      </c>
      <c r="F362" s="448">
        <v>1</v>
      </c>
      <c r="G362" s="437">
        <v>2</v>
      </c>
      <c r="H362" s="506">
        <v>2</v>
      </c>
      <c r="I362" s="448" t="s">
        <v>230</v>
      </c>
      <c r="J362" s="447" t="s">
        <v>227</v>
      </c>
    </row>
    <row r="363" spans="1:10" ht="16.5" customHeight="1">
      <c r="A363" s="429" t="b">
        <v>1</v>
      </c>
      <c r="B363" s="428" t="s">
        <v>934</v>
      </c>
      <c r="C363" s="437">
        <v>6012</v>
      </c>
      <c r="D363" s="441" t="s">
        <v>894</v>
      </c>
      <c r="E363" s="452">
        <v>154302003</v>
      </c>
      <c r="F363" s="448">
        <v>1</v>
      </c>
      <c r="G363" s="437">
        <v>2</v>
      </c>
      <c r="H363" s="506">
        <v>2</v>
      </c>
      <c r="I363" s="448" t="s">
        <v>230</v>
      </c>
      <c r="J363" s="447" t="s">
        <v>227</v>
      </c>
    </row>
    <row r="364" spans="1:10" ht="16.5" customHeight="1">
      <c r="A364" s="429" t="b">
        <v>1</v>
      </c>
      <c r="B364" s="428" t="s">
        <v>935</v>
      </c>
      <c r="C364" s="437">
        <v>6012</v>
      </c>
      <c r="D364" s="441" t="s">
        <v>894</v>
      </c>
      <c r="E364" s="452">
        <v>154302004</v>
      </c>
      <c r="F364" s="448">
        <v>1</v>
      </c>
      <c r="G364" s="437">
        <v>2</v>
      </c>
      <c r="H364" s="506">
        <v>2</v>
      </c>
      <c r="I364" s="448" t="s">
        <v>230</v>
      </c>
      <c r="J364" s="447" t="s">
        <v>227</v>
      </c>
    </row>
    <row r="365" spans="1:10" ht="16.5" customHeight="1">
      <c r="A365" s="429" t="b">
        <v>1</v>
      </c>
      <c r="B365" s="428" t="s">
        <v>936</v>
      </c>
      <c r="C365" s="437">
        <v>6012</v>
      </c>
      <c r="D365" s="441" t="s">
        <v>894</v>
      </c>
      <c r="E365" s="452">
        <v>154302005</v>
      </c>
      <c r="F365" s="448">
        <v>1</v>
      </c>
      <c r="G365" s="437">
        <v>2</v>
      </c>
      <c r="H365" s="506">
        <v>2</v>
      </c>
      <c r="I365" s="448" t="s">
        <v>230</v>
      </c>
      <c r="J365" s="447" t="s">
        <v>227</v>
      </c>
    </row>
    <row r="366" spans="1:10" ht="16.5" customHeight="1">
      <c r="A366" s="429" t="b">
        <v>1</v>
      </c>
      <c r="B366" s="428" t="s">
        <v>937</v>
      </c>
      <c r="C366" s="437">
        <v>6012</v>
      </c>
      <c r="D366" s="441" t="s">
        <v>894</v>
      </c>
      <c r="E366" s="452">
        <v>154306001</v>
      </c>
      <c r="F366" s="448">
        <v>1</v>
      </c>
      <c r="G366" s="437">
        <v>2</v>
      </c>
      <c r="H366" s="506">
        <v>2</v>
      </c>
      <c r="I366" s="448" t="s">
        <v>233</v>
      </c>
      <c r="J366" s="447" t="s">
        <v>227</v>
      </c>
    </row>
    <row r="367" spans="1:10" ht="16.5" customHeight="1">
      <c r="A367" s="429" t="b">
        <v>1</v>
      </c>
      <c r="B367" s="428" t="s">
        <v>938</v>
      </c>
      <c r="C367" s="437">
        <v>6012</v>
      </c>
      <c r="D367" s="441" t="s">
        <v>894</v>
      </c>
      <c r="E367" s="452">
        <v>154306002</v>
      </c>
      <c r="F367" s="448">
        <v>1</v>
      </c>
      <c r="G367" s="437">
        <v>2</v>
      </c>
      <c r="H367" s="506">
        <v>3</v>
      </c>
      <c r="I367" s="448" t="s">
        <v>233</v>
      </c>
      <c r="J367" s="447" t="s">
        <v>227</v>
      </c>
    </row>
    <row r="368" spans="1:10" ht="16.5" customHeight="1">
      <c r="A368" s="429" t="b">
        <v>1</v>
      </c>
      <c r="B368" s="428" t="s">
        <v>939</v>
      </c>
      <c r="C368" s="437">
        <v>6012</v>
      </c>
      <c r="D368" s="441" t="s">
        <v>894</v>
      </c>
      <c r="E368" s="452">
        <v>154306003</v>
      </c>
      <c r="F368" s="448">
        <v>1</v>
      </c>
      <c r="G368" s="437">
        <v>2</v>
      </c>
      <c r="H368" s="506">
        <v>3</v>
      </c>
      <c r="I368" s="448" t="s">
        <v>233</v>
      </c>
      <c r="J368" s="447" t="s">
        <v>227</v>
      </c>
    </row>
    <row r="369" spans="1:10" ht="16.5" customHeight="1">
      <c r="A369" s="429" t="b">
        <v>1</v>
      </c>
      <c r="B369" s="428" t="s">
        <v>940</v>
      </c>
      <c r="C369" s="437">
        <v>6012</v>
      </c>
      <c r="D369" s="441" t="s">
        <v>894</v>
      </c>
      <c r="E369" s="452">
        <v>154306004</v>
      </c>
      <c r="F369" s="448">
        <v>1</v>
      </c>
      <c r="G369" s="437">
        <v>2</v>
      </c>
      <c r="H369" s="506">
        <v>3</v>
      </c>
      <c r="I369" s="448" t="s">
        <v>233</v>
      </c>
      <c r="J369" s="447" t="s">
        <v>227</v>
      </c>
    </row>
    <row r="370" spans="1:10" ht="16.5" customHeight="1">
      <c r="A370" s="429" t="b">
        <v>1</v>
      </c>
      <c r="B370" s="428" t="s">
        <v>941</v>
      </c>
      <c r="C370" s="437">
        <v>6012</v>
      </c>
      <c r="D370" s="441" t="s">
        <v>894</v>
      </c>
      <c r="E370" s="452">
        <v>154306005</v>
      </c>
      <c r="F370" s="448">
        <v>1</v>
      </c>
      <c r="G370" s="437">
        <v>2</v>
      </c>
      <c r="H370" s="506">
        <v>3</v>
      </c>
      <c r="I370" s="448" t="s">
        <v>233</v>
      </c>
      <c r="J370" s="447" t="s">
        <v>227</v>
      </c>
    </row>
    <row r="371" spans="1:10" ht="16.5" customHeight="1">
      <c r="A371" s="429" t="b">
        <v>1</v>
      </c>
      <c r="B371" s="428" t="s">
        <v>990</v>
      </c>
      <c r="C371" s="437">
        <v>6012</v>
      </c>
      <c r="D371" s="441" t="s">
        <v>894</v>
      </c>
      <c r="E371" s="455">
        <v>154401001</v>
      </c>
      <c r="F371" s="448">
        <v>1</v>
      </c>
      <c r="G371" s="437">
        <v>1</v>
      </c>
      <c r="H371" s="506">
        <v>0.3</v>
      </c>
      <c r="I371" s="448" t="s">
        <v>229</v>
      </c>
      <c r="J371" s="448" t="s">
        <v>228</v>
      </c>
    </row>
    <row r="372" spans="1:10" ht="16.5" customHeight="1">
      <c r="A372" s="429" t="b">
        <v>1</v>
      </c>
      <c r="B372" s="428" t="s">
        <v>991</v>
      </c>
      <c r="C372" s="437">
        <v>6012</v>
      </c>
      <c r="D372" s="441" t="s">
        <v>894</v>
      </c>
      <c r="E372" s="455">
        <v>154401002</v>
      </c>
      <c r="F372" s="448">
        <v>1</v>
      </c>
      <c r="G372" s="437">
        <v>1</v>
      </c>
      <c r="H372" s="506">
        <v>0.3</v>
      </c>
      <c r="I372" s="448" t="s">
        <v>229</v>
      </c>
      <c r="J372" s="448" t="s">
        <v>228</v>
      </c>
    </row>
    <row r="373" spans="1:10" ht="16.5" customHeight="1">
      <c r="A373" s="429" t="b">
        <v>1</v>
      </c>
      <c r="B373" s="428" t="s">
        <v>992</v>
      </c>
      <c r="C373" s="437">
        <v>6012</v>
      </c>
      <c r="D373" s="441" t="s">
        <v>894</v>
      </c>
      <c r="E373" s="455">
        <v>154401003</v>
      </c>
      <c r="F373" s="448">
        <v>1</v>
      </c>
      <c r="G373" s="437">
        <v>1</v>
      </c>
      <c r="H373" s="506">
        <v>0.3</v>
      </c>
      <c r="I373" s="448" t="s">
        <v>229</v>
      </c>
      <c r="J373" s="448" t="s">
        <v>228</v>
      </c>
    </row>
    <row r="374" spans="1:10" ht="16.5" customHeight="1">
      <c r="A374" s="429" t="b">
        <v>1</v>
      </c>
      <c r="B374" s="428" t="s">
        <v>993</v>
      </c>
      <c r="C374" s="437">
        <v>6012</v>
      </c>
      <c r="D374" s="441" t="s">
        <v>894</v>
      </c>
      <c r="E374" s="455">
        <v>154401004</v>
      </c>
      <c r="F374" s="448">
        <v>1</v>
      </c>
      <c r="G374" s="437">
        <v>1</v>
      </c>
      <c r="H374" s="506">
        <v>0.3</v>
      </c>
      <c r="I374" s="448" t="s">
        <v>229</v>
      </c>
      <c r="J374" s="448" t="s">
        <v>228</v>
      </c>
    </row>
    <row r="375" spans="1:10" ht="16.5" customHeight="1">
      <c r="A375" s="429" t="b">
        <v>1</v>
      </c>
      <c r="B375" s="428" t="s">
        <v>994</v>
      </c>
      <c r="C375" s="437">
        <v>6012</v>
      </c>
      <c r="D375" s="441" t="s">
        <v>894</v>
      </c>
      <c r="E375" s="455">
        <v>154401005</v>
      </c>
      <c r="F375" s="448">
        <v>1</v>
      </c>
      <c r="G375" s="437">
        <v>1</v>
      </c>
      <c r="H375" s="506">
        <v>0.3</v>
      </c>
      <c r="I375" s="448" t="s">
        <v>229</v>
      </c>
      <c r="J375" s="448" t="s">
        <v>228</v>
      </c>
    </row>
    <row r="376" spans="1:10" ht="16.5" customHeight="1">
      <c r="A376" s="429" t="b">
        <v>1</v>
      </c>
      <c r="B376" s="428" t="s">
        <v>995</v>
      </c>
      <c r="C376" s="437">
        <v>6012</v>
      </c>
      <c r="D376" s="441" t="s">
        <v>894</v>
      </c>
      <c r="E376" s="455">
        <v>154401006</v>
      </c>
      <c r="F376" s="448">
        <v>1</v>
      </c>
      <c r="G376" s="437">
        <v>1</v>
      </c>
      <c r="H376" s="506">
        <v>0.3</v>
      </c>
      <c r="I376" s="448" t="s">
        <v>229</v>
      </c>
      <c r="J376" s="448" t="s">
        <v>228</v>
      </c>
    </row>
    <row r="377" spans="1:10" ht="16.5" customHeight="1">
      <c r="A377" s="429" t="b">
        <v>1</v>
      </c>
      <c r="B377" s="428" t="s">
        <v>996</v>
      </c>
      <c r="C377" s="437">
        <v>6012</v>
      </c>
      <c r="D377" s="441" t="s">
        <v>894</v>
      </c>
      <c r="E377" s="455">
        <v>154402001</v>
      </c>
      <c r="F377" s="453">
        <v>1</v>
      </c>
      <c r="G377" s="437">
        <v>1</v>
      </c>
      <c r="H377" s="506">
        <v>0.3</v>
      </c>
      <c r="I377" s="448" t="s">
        <v>230</v>
      </c>
      <c r="J377" s="448" t="s">
        <v>228</v>
      </c>
    </row>
    <row r="378" spans="1:10" ht="16.5" customHeight="1">
      <c r="A378" s="429" t="b">
        <v>1</v>
      </c>
      <c r="B378" s="428" t="s">
        <v>997</v>
      </c>
      <c r="C378" s="437">
        <v>6012</v>
      </c>
      <c r="D378" s="441" t="s">
        <v>894</v>
      </c>
      <c r="E378" s="455">
        <v>154402002</v>
      </c>
      <c r="F378" s="453">
        <v>1</v>
      </c>
      <c r="G378" s="437">
        <v>1</v>
      </c>
      <c r="H378" s="506">
        <v>0.3</v>
      </c>
      <c r="I378" s="448" t="s">
        <v>230</v>
      </c>
      <c r="J378" s="448" t="s">
        <v>228</v>
      </c>
    </row>
    <row r="379" spans="1:10" ht="16.5" customHeight="1">
      <c r="A379" s="429" t="b">
        <v>1</v>
      </c>
      <c r="B379" s="428" t="s">
        <v>998</v>
      </c>
      <c r="C379" s="437">
        <v>6012</v>
      </c>
      <c r="D379" s="441" t="s">
        <v>894</v>
      </c>
      <c r="E379" s="455">
        <v>154402003</v>
      </c>
      <c r="F379" s="453">
        <v>1</v>
      </c>
      <c r="G379" s="437">
        <v>1</v>
      </c>
      <c r="H379" s="506">
        <v>0.3</v>
      </c>
      <c r="I379" s="448" t="s">
        <v>230</v>
      </c>
      <c r="J379" s="448" t="s">
        <v>228</v>
      </c>
    </row>
    <row r="380" spans="1:10" ht="16.5" customHeight="1">
      <c r="A380" s="429" t="b">
        <v>1</v>
      </c>
      <c r="B380" s="428" t="s">
        <v>999</v>
      </c>
      <c r="C380" s="437">
        <v>6012</v>
      </c>
      <c r="D380" s="441" t="s">
        <v>894</v>
      </c>
      <c r="E380" s="455">
        <v>154402004</v>
      </c>
      <c r="F380" s="453">
        <v>1</v>
      </c>
      <c r="G380" s="437">
        <v>1</v>
      </c>
      <c r="H380" s="506">
        <v>0.3</v>
      </c>
      <c r="I380" s="448" t="s">
        <v>230</v>
      </c>
      <c r="J380" s="448" t="s">
        <v>228</v>
      </c>
    </row>
    <row r="381" spans="1:10" ht="16.5" customHeight="1">
      <c r="A381" s="429" t="b">
        <v>1</v>
      </c>
      <c r="B381" s="428" t="s">
        <v>1000</v>
      </c>
      <c r="C381" s="437">
        <v>6012</v>
      </c>
      <c r="D381" s="441" t="s">
        <v>894</v>
      </c>
      <c r="E381" s="455">
        <v>154402005</v>
      </c>
      <c r="F381" s="453">
        <v>1</v>
      </c>
      <c r="G381" s="437">
        <v>1</v>
      </c>
      <c r="H381" s="506">
        <v>0.3</v>
      </c>
      <c r="I381" s="448" t="s">
        <v>230</v>
      </c>
      <c r="J381" s="448" t="s">
        <v>228</v>
      </c>
    </row>
    <row r="382" spans="1:10" ht="16.5" customHeight="1">
      <c r="A382" s="429" t="b">
        <v>1</v>
      </c>
      <c r="B382" s="428" t="s">
        <v>1001</v>
      </c>
      <c r="C382" s="437">
        <v>6012</v>
      </c>
      <c r="D382" s="441" t="s">
        <v>894</v>
      </c>
      <c r="E382" s="455">
        <v>154406001</v>
      </c>
      <c r="F382" s="453">
        <v>1</v>
      </c>
      <c r="G382" s="437">
        <v>1</v>
      </c>
      <c r="H382" s="506">
        <v>0.3</v>
      </c>
      <c r="I382" s="448" t="s">
        <v>233</v>
      </c>
      <c r="J382" s="448" t="s">
        <v>228</v>
      </c>
    </row>
    <row r="383" spans="1:10" ht="16.5" customHeight="1">
      <c r="A383" s="429" t="b">
        <v>1</v>
      </c>
      <c r="B383" s="428" t="s">
        <v>1002</v>
      </c>
      <c r="C383" s="437">
        <v>6012</v>
      </c>
      <c r="D383" s="441" t="s">
        <v>894</v>
      </c>
      <c r="E383" s="455">
        <v>154406002</v>
      </c>
      <c r="F383" s="448">
        <v>1</v>
      </c>
      <c r="G383" s="437">
        <v>1</v>
      </c>
      <c r="H383" s="506">
        <v>0.3</v>
      </c>
      <c r="I383" s="448" t="s">
        <v>233</v>
      </c>
      <c r="J383" s="448" t="s">
        <v>228</v>
      </c>
    </row>
    <row r="384" spans="1:10" ht="16.5" customHeight="1">
      <c r="A384" s="429" t="b">
        <v>1</v>
      </c>
      <c r="B384" s="428" t="s">
        <v>1003</v>
      </c>
      <c r="C384" s="437">
        <v>6012</v>
      </c>
      <c r="D384" s="441" t="s">
        <v>894</v>
      </c>
      <c r="E384" s="455">
        <v>154406003</v>
      </c>
      <c r="F384" s="448">
        <v>1</v>
      </c>
      <c r="G384" s="437">
        <v>1</v>
      </c>
      <c r="H384" s="506">
        <v>0.3</v>
      </c>
      <c r="I384" s="448" t="s">
        <v>233</v>
      </c>
      <c r="J384" s="448" t="s">
        <v>228</v>
      </c>
    </row>
    <row r="385" spans="1:10" ht="16.5" customHeight="1">
      <c r="A385" s="429" t="b">
        <v>1</v>
      </c>
      <c r="B385" s="428" t="s">
        <v>1004</v>
      </c>
      <c r="C385" s="437">
        <v>6012</v>
      </c>
      <c r="D385" s="441" t="s">
        <v>894</v>
      </c>
      <c r="E385" s="455">
        <v>154406004</v>
      </c>
      <c r="F385" s="448">
        <v>1</v>
      </c>
      <c r="G385" s="437">
        <v>1</v>
      </c>
      <c r="H385" s="506">
        <v>0.3</v>
      </c>
      <c r="I385" s="448" t="s">
        <v>233</v>
      </c>
      <c r="J385" s="448" t="s">
        <v>228</v>
      </c>
    </row>
    <row r="386" spans="1:10" ht="16.5" customHeight="1">
      <c r="A386" s="429" t="b">
        <v>1</v>
      </c>
      <c r="B386" s="428" t="s">
        <v>1005</v>
      </c>
      <c r="C386" s="437">
        <v>6012</v>
      </c>
      <c r="D386" s="441" t="s">
        <v>894</v>
      </c>
      <c r="E386" s="455">
        <v>154406005</v>
      </c>
      <c r="F386" s="448">
        <v>1</v>
      </c>
      <c r="G386" s="437">
        <v>1</v>
      </c>
      <c r="H386" s="506">
        <v>0.3</v>
      </c>
      <c r="I386" s="448" t="s">
        <v>233</v>
      </c>
      <c r="J386" s="448" t="s">
        <v>228</v>
      </c>
    </row>
    <row r="387" spans="1:10" ht="16.5" customHeight="1">
      <c r="A387" s="432" t="b">
        <v>1</v>
      </c>
      <c r="B387" s="428" t="s">
        <v>763</v>
      </c>
      <c r="C387" s="437">
        <v>6013</v>
      </c>
      <c r="D387" s="438" t="s">
        <v>747</v>
      </c>
      <c r="E387" s="449">
        <v>151201001</v>
      </c>
      <c r="F387" s="448">
        <v>1</v>
      </c>
      <c r="G387" s="437">
        <v>1</v>
      </c>
      <c r="H387" s="507">
        <v>3.5</v>
      </c>
      <c r="I387" s="448" t="s">
        <v>229</v>
      </c>
      <c r="J387" s="448" t="s">
        <v>226</v>
      </c>
    </row>
    <row r="388" spans="1:10" ht="16.5" customHeight="1">
      <c r="A388" s="432" t="b">
        <v>1</v>
      </c>
      <c r="B388" s="428" t="s">
        <v>764</v>
      </c>
      <c r="C388" s="437">
        <v>6013</v>
      </c>
      <c r="D388" s="438" t="s">
        <v>747</v>
      </c>
      <c r="E388" s="449">
        <v>151201002</v>
      </c>
      <c r="F388" s="448">
        <v>1</v>
      </c>
      <c r="G388" s="437">
        <v>1</v>
      </c>
      <c r="H388" s="507">
        <v>3.5</v>
      </c>
      <c r="I388" s="448" t="s">
        <v>229</v>
      </c>
      <c r="J388" s="448" t="s">
        <v>226</v>
      </c>
    </row>
    <row r="389" spans="1:10" ht="16.5" customHeight="1">
      <c r="A389" s="432" t="b">
        <v>1</v>
      </c>
      <c r="B389" s="428" t="s">
        <v>765</v>
      </c>
      <c r="C389" s="437">
        <v>6013</v>
      </c>
      <c r="D389" s="438" t="s">
        <v>747</v>
      </c>
      <c r="E389" s="449">
        <v>151201003</v>
      </c>
      <c r="F389" s="448">
        <v>1</v>
      </c>
      <c r="G389" s="437">
        <v>1</v>
      </c>
      <c r="H389" s="507">
        <v>3.5</v>
      </c>
      <c r="I389" s="448" t="s">
        <v>229</v>
      </c>
      <c r="J389" s="448" t="s">
        <v>226</v>
      </c>
    </row>
    <row r="390" spans="1:10" ht="16.5" customHeight="1">
      <c r="A390" s="432" t="b">
        <v>1</v>
      </c>
      <c r="B390" s="428" t="s">
        <v>766</v>
      </c>
      <c r="C390" s="437">
        <v>6013</v>
      </c>
      <c r="D390" s="438" t="s">
        <v>747</v>
      </c>
      <c r="E390" s="449">
        <v>151201004</v>
      </c>
      <c r="F390" s="448">
        <v>1</v>
      </c>
      <c r="G390" s="437">
        <v>1</v>
      </c>
      <c r="H390" s="507">
        <v>3.5</v>
      </c>
      <c r="I390" s="448" t="s">
        <v>229</v>
      </c>
      <c r="J390" s="448" t="s">
        <v>226</v>
      </c>
    </row>
    <row r="391" spans="1:10" ht="16.5" customHeight="1">
      <c r="A391" s="432" t="b">
        <v>1</v>
      </c>
      <c r="B391" s="428" t="s">
        <v>767</v>
      </c>
      <c r="C391" s="437">
        <v>6013</v>
      </c>
      <c r="D391" s="438" t="s">
        <v>747</v>
      </c>
      <c r="E391" s="449">
        <v>151201005</v>
      </c>
      <c r="F391" s="448">
        <v>1</v>
      </c>
      <c r="G391" s="437">
        <v>1</v>
      </c>
      <c r="H391" s="507">
        <v>3.5</v>
      </c>
      <c r="I391" s="448" t="s">
        <v>229</v>
      </c>
      <c r="J391" s="448" t="s">
        <v>226</v>
      </c>
    </row>
    <row r="392" spans="1:10" ht="16.5" customHeight="1">
      <c r="A392" s="432" t="b">
        <v>1</v>
      </c>
      <c r="B392" s="428" t="s">
        <v>768</v>
      </c>
      <c r="C392" s="437">
        <v>6013</v>
      </c>
      <c r="D392" s="438" t="s">
        <v>747</v>
      </c>
      <c r="E392" s="449">
        <v>151201006</v>
      </c>
      <c r="F392" s="448">
        <v>1</v>
      </c>
      <c r="G392" s="437">
        <v>1</v>
      </c>
      <c r="H392" s="507">
        <v>3.5</v>
      </c>
      <c r="I392" s="448" t="s">
        <v>229</v>
      </c>
      <c r="J392" s="448" t="s">
        <v>226</v>
      </c>
    </row>
    <row r="393" spans="1:10" ht="16.5" customHeight="1">
      <c r="A393" s="432" t="b">
        <v>1</v>
      </c>
      <c r="B393" s="428" t="s">
        <v>769</v>
      </c>
      <c r="C393" s="437">
        <v>6013</v>
      </c>
      <c r="D393" s="438" t="s">
        <v>747</v>
      </c>
      <c r="E393" s="449">
        <v>151202001</v>
      </c>
      <c r="F393" s="448">
        <v>1</v>
      </c>
      <c r="G393" s="437">
        <v>1</v>
      </c>
      <c r="H393" s="507">
        <v>3.5</v>
      </c>
      <c r="I393" s="448" t="s">
        <v>230</v>
      </c>
      <c r="J393" s="448" t="s">
        <v>226</v>
      </c>
    </row>
    <row r="394" spans="1:10" ht="16.5" customHeight="1">
      <c r="A394" s="432" t="b">
        <v>1</v>
      </c>
      <c r="B394" s="428" t="s">
        <v>770</v>
      </c>
      <c r="C394" s="437">
        <v>6013</v>
      </c>
      <c r="D394" s="438" t="s">
        <v>747</v>
      </c>
      <c r="E394" s="449">
        <v>151202002</v>
      </c>
      <c r="F394" s="448">
        <v>1</v>
      </c>
      <c r="G394" s="437">
        <v>1</v>
      </c>
      <c r="H394" s="507">
        <v>3.5</v>
      </c>
      <c r="I394" s="448" t="s">
        <v>230</v>
      </c>
      <c r="J394" s="448" t="s">
        <v>226</v>
      </c>
    </row>
    <row r="395" spans="1:10" ht="16.5" customHeight="1">
      <c r="A395" s="432" t="b">
        <v>1</v>
      </c>
      <c r="B395" s="428" t="s">
        <v>771</v>
      </c>
      <c r="C395" s="437">
        <v>6013</v>
      </c>
      <c r="D395" s="438" t="s">
        <v>747</v>
      </c>
      <c r="E395" s="449">
        <v>151202003</v>
      </c>
      <c r="F395" s="448">
        <v>1</v>
      </c>
      <c r="G395" s="437">
        <v>1</v>
      </c>
      <c r="H395" s="507">
        <v>3.5</v>
      </c>
      <c r="I395" s="448" t="s">
        <v>230</v>
      </c>
      <c r="J395" s="448" t="s">
        <v>226</v>
      </c>
    </row>
    <row r="396" spans="1:10" ht="16.5" customHeight="1">
      <c r="A396" s="432" t="b">
        <v>1</v>
      </c>
      <c r="B396" s="428" t="s">
        <v>772</v>
      </c>
      <c r="C396" s="437">
        <v>6013</v>
      </c>
      <c r="D396" s="438" t="s">
        <v>747</v>
      </c>
      <c r="E396" s="449">
        <v>151202004</v>
      </c>
      <c r="F396" s="448">
        <v>1</v>
      </c>
      <c r="G396" s="437">
        <v>1</v>
      </c>
      <c r="H396" s="507">
        <v>3.5</v>
      </c>
      <c r="I396" s="448" t="s">
        <v>230</v>
      </c>
      <c r="J396" s="448" t="s">
        <v>226</v>
      </c>
    </row>
    <row r="397" spans="1:10" ht="16.5" customHeight="1">
      <c r="A397" s="432" t="b">
        <v>1</v>
      </c>
      <c r="B397" s="428" t="s">
        <v>773</v>
      </c>
      <c r="C397" s="437">
        <v>6013</v>
      </c>
      <c r="D397" s="438" t="s">
        <v>747</v>
      </c>
      <c r="E397" s="449">
        <v>151202005</v>
      </c>
      <c r="F397" s="448">
        <v>1</v>
      </c>
      <c r="G397" s="437">
        <v>1</v>
      </c>
      <c r="H397" s="507">
        <v>3.5</v>
      </c>
      <c r="I397" s="448" t="s">
        <v>230</v>
      </c>
      <c r="J397" s="448" t="s">
        <v>226</v>
      </c>
    </row>
    <row r="398" spans="1:10" ht="16.5" customHeight="1">
      <c r="A398" s="432" t="b">
        <v>1</v>
      </c>
      <c r="B398" s="428" t="s">
        <v>774</v>
      </c>
      <c r="C398" s="437">
        <v>6013</v>
      </c>
      <c r="D398" s="438" t="s">
        <v>747</v>
      </c>
      <c r="E398" s="449">
        <v>151206001</v>
      </c>
      <c r="F398" s="448">
        <v>1</v>
      </c>
      <c r="G398" s="437">
        <v>1</v>
      </c>
      <c r="H398" s="507">
        <v>3.5</v>
      </c>
      <c r="I398" s="448" t="s">
        <v>233</v>
      </c>
      <c r="J398" s="448" t="s">
        <v>226</v>
      </c>
    </row>
    <row r="399" spans="1:10" ht="16.5" customHeight="1">
      <c r="A399" s="432" t="b">
        <v>1</v>
      </c>
      <c r="B399" s="428" t="s">
        <v>775</v>
      </c>
      <c r="C399" s="437">
        <v>6013</v>
      </c>
      <c r="D399" s="438" t="s">
        <v>747</v>
      </c>
      <c r="E399" s="449">
        <v>151206002</v>
      </c>
      <c r="F399" s="448">
        <v>1</v>
      </c>
      <c r="G399" s="437">
        <v>1</v>
      </c>
      <c r="H399" s="507">
        <v>3.5</v>
      </c>
      <c r="I399" s="448" t="s">
        <v>233</v>
      </c>
      <c r="J399" s="448" t="s">
        <v>226</v>
      </c>
    </row>
    <row r="400" spans="1:10" ht="16.5" customHeight="1">
      <c r="A400" s="432" t="b">
        <v>1</v>
      </c>
      <c r="B400" s="428" t="s">
        <v>776</v>
      </c>
      <c r="C400" s="437">
        <v>6013</v>
      </c>
      <c r="D400" s="438" t="s">
        <v>747</v>
      </c>
      <c r="E400" s="449">
        <v>151206003</v>
      </c>
      <c r="F400" s="448">
        <v>1</v>
      </c>
      <c r="G400" s="437">
        <v>1</v>
      </c>
      <c r="H400" s="507">
        <v>3.5</v>
      </c>
      <c r="I400" s="448" t="s">
        <v>233</v>
      </c>
      <c r="J400" s="448" t="s">
        <v>226</v>
      </c>
    </row>
    <row r="401" spans="1:10" ht="16.5" customHeight="1">
      <c r="A401" s="432" t="b">
        <v>1</v>
      </c>
      <c r="B401" s="428" t="s">
        <v>777</v>
      </c>
      <c r="C401" s="437">
        <v>6013</v>
      </c>
      <c r="D401" s="438" t="s">
        <v>747</v>
      </c>
      <c r="E401" s="449">
        <v>151206004</v>
      </c>
      <c r="F401" s="448">
        <v>1</v>
      </c>
      <c r="G401" s="437">
        <v>1</v>
      </c>
      <c r="H401" s="507">
        <v>3.5</v>
      </c>
      <c r="I401" s="448" t="s">
        <v>233</v>
      </c>
      <c r="J401" s="448" t="s">
        <v>226</v>
      </c>
    </row>
    <row r="402" spans="1:10" ht="16.5" customHeight="1">
      <c r="A402" s="432" t="b">
        <v>1</v>
      </c>
      <c r="B402" s="428" t="s">
        <v>778</v>
      </c>
      <c r="C402" s="437">
        <v>6013</v>
      </c>
      <c r="D402" s="438" t="s">
        <v>747</v>
      </c>
      <c r="E402" s="449">
        <v>151206005</v>
      </c>
      <c r="F402" s="448">
        <v>1</v>
      </c>
      <c r="G402" s="437">
        <v>1</v>
      </c>
      <c r="H402" s="507">
        <v>3.5</v>
      </c>
      <c r="I402" s="448" t="s">
        <v>233</v>
      </c>
      <c r="J402" s="448" t="s">
        <v>226</v>
      </c>
    </row>
    <row r="403" spans="1:10" ht="16.5" customHeight="1">
      <c r="A403" s="432" t="b">
        <v>1</v>
      </c>
      <c r="B403" s="428" t="s">
        <v>779</v>
      </c>
      <c r="C403" s="437">
        <v>6013</v>
      </c>
      <c r="D403" s="438" t="s">
        <v>747</v>
      </c>
      <c r="E403" s="450">
        <v>151301001</v>
      </c>
      <c r="F403" s="448">
        <v>1</v>
      </c>
      <c r="G403" s="437">
        <v>2</v>
      </c>
      <c r="H403" s="507">
        <v>2</v>
      </c>
      <c r="I403" s="448" t="s">
        <v>229</v>
      </c>
      <c r="J403" s="447" t="s">
        <v>227</v>
      </c>
    </row>
    <row r="404" spans="1:10" ht="16.5" customHeight="1">
      <c r="A404" s="432" t="b">
        <v>1</v>
      </c>
      <c r="B404" s="428" t="s">
        <v>780</v>
      </c>
      <c r="C404" s="437">
        <v>6013</v>
      </c>
      <c r="D404" s="438" t="s">
        <v>747</v>
      </c>
      <c r="E404" s="450">
        <v>151301002</v>
      </c>
      <c r="F404" s="448">
        <v>1</v>
      </c>
      <c r="G404" s="437">
        <v>2</v>
      </c>
      <c r="H404" s="507">
        <v>2</v>
      </c>
      <c r="I404" s="448" t="s">
        <v>229</v>
      </c>
      <c r="J404" s="447" t="s">
        <v>227</v>
      </c>
    </row>
    <row r="405" spans="1:10" ht="16.5" customHeight="1">
      <c r="A405" s="432" t="b">
        <v>1</v>
      </c>
      <c r="B405" s="428" t="s">
        <v>781</v>
      </c>
      <c r="C405" s="437">
        <v>6013</v>
      </c>
      <c r="D405" s="438" t="s">
        <v>747</v>
      </c>
      <c r="E405" s="450">
        <v>151301003</v>
      </c>
      <c r="F405" s="448">
        <v>1</v>
      </c>
      <c r="G405" s="437">
        <v>2</v>
      </c>
      <c r="H405" s="507">
        <v>2</v>
      </c>
      <c r="I405" s="448" t="s">
        <v>229</v>
      </c>
      <c r="J405" s="447" t="s">
        <v>227</v>
      </c>
    </row>
    <row r="406" spans="1:10" ht="16.5" customHeight="1">
      <c r="A406" s="432" t="b">
        <v>1</v>
      </c>
      <c r="B406" s="428" t="s">
        <v>782</v>
      </c>
      <c r="C406" s="437">
        <v>6013</v>
      </c>
      <c r="D406" s="438" t="s">
        <v>747</v>
      </c>
      <c r="E406" s="450">
        <v>151301004</v>
      </c>
      <c r="F406" s="448">
        <v>1</v>
      </c>
      <c r="G406" s="437">
        <v>2</v>
      </c>
      <c r="H406" s="507">
        <v>2</v>
      </c>
      <c r="I406" s="448" t="s">
        <v>229</v>
      </c>
      <c r="J406" s="447" t="s">
        <v>227</v>
      </c>
    </row>
    <row r="407" spans="1:10" ht="16.5" customHeight="1">
      <c r="A407" s="432" t="b">
        <v>1</v>
      </c>
      <c r="B407" s="428" t="s">
        <v>783</v>
      </c>
      <c r="C407" s="437">
        <v>6013</v>
      </c>
      <c r="D407" s="438" t="s">
        <v>747</v>
      </c>
      <c r="E407" s="450">
        <v>151301005</v>
      </c>
      <c r="F407" s="448">
        <v>1</v>
      </c>
      <c r="G407" s="437">
        <v>2</v>
      </c>
      <c r="H407" s="507">
        <v>2</v>
      </c>
      <c r="I407" s="448" t="s">
        <v>229</v>
      </c>
      <c r="J407" s="447" t="s">
        <v>227</v>
      </c>
    </row>
    <row r="408" spans="1:10" ht="16.5" customHeight="1">
      <c r="A408" s="432" t="b">
        <v>1</v>
      </c>
      <c r="B408" s="428" t="s">
        <v>784</v>
      </c>
      <c r="C408" s="437">
        <v>6013</v>
      </c>
      <c r="D408" s="438" t="s">
        <v>747</v>
      </c>
      <c r="E408" s="450">
        <v>151301006</v>
      </c>
      <c r="F408" s="448">
        <v>1</v>
      </c>
      <c r="G408" s="437">
        <v>2</v>
      </c>
      <c r="H408" s="507">
        <v>2</v>
      </c>
      <c r="I408" s="448" t="s">
        <v>229</v>
      </c>
      <c r="J408" s="447" t="s">
        <v>227</v>
      </c>
    </row>
    <row r="409" spans="1:10" ht="16.5" customHeight="1">
      <c r="A409" s="432" t="b">
        <v>1</v>
      </c>
      <c r="B409" s="428" t="s">
        <v>785</v>
      </c>
      <c r="C409" s="437">
        <v>6013</v>
      </c>
      <c r="D409" s="438" t="s">
        <v>747</v>
      </c>
      <c r="E409" s="450">
        <v>151302001</v>
      </c>
      <c r="F409" s="448">
        <v>1</v>
      </c>
      <c r="G409" s="437">
        <v>2</v>
      </c>
      <c r="H409" s="507">
        <v>2</v>
      </c>
      <c r="I409" s="448" t="s">
        <v>230</v>
      </c>
      <c r="J409" s="447" t="s">
        <v>227</v>
      </c>
    </row>
    <row r="410" spans="1:10" ht="16.5" customHeight="1">
      <c r="A410" s="432" t="b">
        <v>1</v>
      </c>
      <c r="B410" s="428" t="s">
        <v>786</v>
      </c>
      <c r="C410" s="437">
        <v>6013</v>
      </c>
      <c r="D410" s="438" t="s">
        <v>747</v>
      </c>
      <c r="E410" s="450">
        <v>151302002</v>
      </c>
      <c r="F410" s="448">
        <v>1</v>
      </c>
      <c r="G410" s="437">
        <v>2</v>
      </c>
      <c r="H410" s="507">
        <v>2</v>
      </c>
      <c r="I410" s="448" t="s">
        <v>230</v>
      </c>
      <c r="J410" s="447" t="s">
        <v>227</v>
      </c>
    </row>
    <row r="411" spans="1:10" ht="16.5" customHeight="1">
      <c r="A411" s="432" t="b">
        <v>1</v>
      </c>
      <c r="B411" s="428" t="s">
        <v>787</v>
      </c>
      <c r="C411" s="437">
        <v>6013</v>
      </c>
      <c r="D411" s="438" t="s">
        <v>747</v>
      </c>
      <c r="E411" s="450">
        <v>151302003</v>
      </c>
      <c r="F411" s="448">
        <v>1</v>
      </c>
      <c r="G411" s="437">
        <v>2</v>
      </c>
      <c r="H411" s="507">
        <v>2</v>
      </c>
      <c r="I411" s="448" t="s">
        <v>230</v>
      </c>
      <c r="J411" s="447" t="s">
        <v>227</v>
      </c>
    </row>
    <row r="412" spans="1:10" ht="16.5" customHeight="1">
      <c r="A412" s="432" t="b">
        <v>1</v>
      </c>
      <c r="B412" s="428" t="s">
        <v>788</v>
      </c>
      <c r="C412" s="437">
        <v>6013</v>
      </c>
      <c r="D412" s="438" t="s">
        <v>747</v>
      </c>
      <c r="E412" s="450">
        <v>151302004</v>
      </c>
      <c r="F412" s="448">
        <v>1</v>
      </c>
      <c r="G412" s="437">
        <v>2</v>
      </c>
      <c r="H412" s="507">
        <v>2</v>
      </c>
      <c r="I412" s="448" t="s">
        <v>230</v>
      </c>
      <c r="J412" s="447" t="s">
        <v>227</v>
      </c>
    </row>
    <row r="413" spans="1:10" ht="16.5" customHeight="1">
      <c r="A413" s="432" t="b">
        <v>1</v>
      </c>
      <c r="B413" s="428" t="s">
        <v>789</v>
      </c>
      <c r="C413" s="437">
        <v>6013</v>
      </c>
      <c r="D413" s="438" t="s">
        <v>747</v>
      </c>
      <c r="E413" s="450">
        <v>151302005</v>
      </c>
      <c r="F413" s="448">
        <v>1</v>
      </c>
      <c r="G413" s="437">
        <v>2</v>
      </c>
      <c r="H413" s="507">
        <v>2</v>
      </c>
      <c r="I413" s="448" t="s">
        <v>230</v>
      </c>
      <c r="J413" s="447" t="s">
        <v>227</v>
      </c>
    </row>
    <row r="414" spans="1:10" ht="16.5" customHeight="1">
      <c r="A414" s="432" t="b">
        <v>1</v>
      </c>
      <c r="B414" s="428" t="s">
        <v>790</v>
      </c>
      <c r="C414" s="437">
        <v>6013</v>
      </c>
      <c r="D414" s="438" t="s">
        <v>747</v>
      </c>
      <c r="E414" s="450">
        <v>151306001</v>
      </c>
      <c r="F414" s="448">
        <v>1</v>
      </c>
      <c r="G414" s="437">
        <v>2</v>
      </c>
      <c r="H414" s="507">
        <v>2</v>
      </c>
      <c r="I414" s="448" t="s">
        <v>233</v>
      </c>
      <c r="J414" s="447" t="s">
        <v>227</v>
      </c>
    </row>
    <row r="415" spans="1:10" ht="16.5" customHeight="1">
      <c r="A415" s="432" t="b">
        <v>1</v>
      </c>
      <c r="B415" s="428" t="s">
        <v>791</v>
      </c>
      <c r="C415" s="437">
        <v>6013</v>
      </c>
      <c r="D415" s="438" t="s">
        <v>747</v>
      </c>
      <c r="E415" s="450">
        <v>151306002</v>
      </c>
      <c r="F415" s="448">
        <v>1</v>
      </c>
      <c r="G415" s="437">
        <v>2</v>
      </c>
      <c r="H415" s="507">
        <v>2</v>
      </c>
      <c r="I415" s="448" t="s">
        <v>233</v>
      </c>
      <c r="J415" s="447" t="s">
        <v>227</v>
      </c>
    </row>
    <row r="416" spans="1:10" ht="16.5" customHeight="1">
      <c r="A416" s="432" t="b">
        <v>1</v>
      </c>
      <c r="B416" s="428" t="s">
        <v>792</v>
      </c>
      <c r="C416" s="437">
        <v>6013</v>
      </c>
      <c r="D416" s="438" t="s">
        <v>747</v>
      </c>
      <c r="E416" s="450">
        <v>151306003</v>
      </c>
      <c r="F416" s="448">
        <v>1</v>
      </c>
      <c r="G416" s="437">
        <v>2</v>
      </c>
      <c r="H416" s="507">
        <v>2</v>
      </c>
      <c r="I416" s="448" t="s">
        <v>233</v>
      </c>
      <c r="J416" s="447" t="s">
        <v>227</v>
      </c>
    </row>
    <row r="417" spans="1:10" ht="16.5" customHeight="1">
      <c r="A417" s="432" t="b">
        <v>1</v>
      </c>
      <c r="B417" s="428" t="s">
        <v>793</v>
      </c>
      <c r="C417" s="437">
        <v>6013</v>
      </c>
      <c r="D417" s="438" t="s">
        <v>747</v>
      </c>
      <c r="E417" s="450">
        <v>151306004</v>
      </c>
      <c r="F417" s="448">
        <v>1</v>
      </c>
      <c r="G417" s="437">
        <v>2</v>
      </c>
      <c r="H417" s="507">
        <v>2</v>
      </c>
      <c r="I417" s="448" t="s">
        <v>233</v>
      </c>
      <c r="J417" s="447" t="s">
        <v>227</v>
      </c>
    </row>
    <row r="418" spans="1:10" ht="16.5" customHeight="1">
      <c r="A418" s="432" t="b">
        <v>1</v>
      </c>
      <c r="B418" s="428" t="s">
        <v>794</v>
      </c>
      <c r="C418" s="437">
        <v>6013</v>
      </c>
      <c r="D418" s="438" t="s">
        <v>747</v>
      </c>
      <c r="E418" s="450">
        <v>151306005</v>
      </c>
      <c r="F418" s="448">
        <v>1</v>
      </c>
      <c r="G418" s="437">
        <v>2</v>
      </c>
      <c r="H418" s="507">
        <v>2</v>
      </c>
      <c r="I418" s="448" t="s">
        <v>233</v>
      </c>
      <c r="J418" s="447" t="s">
        <v>227</v>
      </c>
    </row>
    <row r="419" spans="1:10" ht="16.5" customHeight="1">
      <c r="A419" s="432" t="b">
        <v>1</v>
      </c>
      <c r="B419" s="430" t="s">
        <v>942</v>
      </c>
      <c r="C419" s="437">
        <v>6013</v>
      </c>
      <c r="D419" s="438" t="s">
        <v>747</v>
      </c>
      <c r="E419" s="429">
        <v>151401001</v>
      </c>
      <c r="F419" s="448">
        <v>1</v>
      </c>
      <c r="G419" s="437">
        <v>1</v>
      </c>
      <c r="H419" s="507">
        <v>0.6</v>
      </c>
      <c r="I419" s="448" t="s">
        <v>229</v>
      </c>
      <c r="J419" s="448" t="s">
        <v>228</v>
      </c>
    </row>
    <row r="420" spans="1:10" ht="16.5" customHeight="1">
      <c r="A420" s="432" t="b">
        <v>1</v>
      </c>
      <c r="B420" s="430" t="s">
        <v>943</v>
      </c>
      <c r="C420" s="437">
        <v>6013</v>
      </c>
      <c r="D420" s="438" t="s">
        <v>747</v>
      </c>
      <c r="E420" s="429">
        <v>151401002</v>
      </c>
      <c r="F420" s="448">
        <v>1</v>
      </c>
      <c r="G420" s="437">
        <v>1</v>
      </c>
      <c r="H420" s="507">
        <v>0.6</v>
      </c>
      <c r="I420" s="448" t="s">
        <v>229</v>
      </c>
      <c r="J420" s="448" t="s">
        <v>228</v>
      </c>
    </row>
    <row r="421" spans="1:10" ht="16.5" customHeight="1">
      <c r="A421" s="432" t="b">
        <v>1</v>
      </c>
      <c r="B421" s="430" t="s">
        <v>944</v>
      </c>
      <c r="C421" s="437">
        <v>6013</v>
      </c>
      <c r="D421" s="438" t="s">
        <v>747</v>
      </c>
      <c r="E421" s="429">
        <v>151401003</v>
      </c>
      <c r="F421" s="448">
        <v>1</v>
      </c>
      <c r="G421" s="437">
        <v>1</v>
      </c>
      <c r="H421" s="507">
        <v>0.6</v>
      </c>
      <c r="I421" s="448" t="s">
        <v>229</v>
      </c>
      <c r="J421" s="448" t="s">
        <v>228</v>
      </c>
    </row>
    <row r="422" spans="1:10" ht="16.5" customHeight="1">
      <c r="A422" s="432" t="b">
        <v>1</v>
      </c>
      <c r="B422" s="430" t="s">
        <v>945</v>
      </c>
      <c r="C422" s="437">
        <v>6013</v>
      </c>
      <c r="D422" s="438" t="s">
        <v>747</v>
      </c>
      <c r="E422" s="429">
        <v>151401004</v>
      </c>
      <c r="F422" s="448">
        <v>1</v>
      </c>
      <c r="G422" s="437">
        <v>1</v>
      </c>
      <c r="H422" s="507">
        <v>0.6</v>
      </c>
      <c r="I422" s="448" t="s">
        <v>229</v>
      </c>
      <c r="J422" s="448" t="s">
        <v>228</v>
      </c>
    </row>
    <row r="423" spans="1:10" ht="16.5" customHeight="1">
      <c r="A423" s="432" t="b">
        <v>1</v>
      </c>
      <c r="B423" s="430" t="s">
        <v>946</v>
      </c>
      <c r="C423" s="437">
        <v>6013</v>
      </c>
      <c r="D423" s="438" t="s">
        <v>747</v>
      </c>
      <c r="E423" s="429">
        <v>151401005</v>
      </c>
      <c r="F423" s="448">
        <v>1</v>
      </c>
      <c r="G423" s="437">
        <v>1</v>
      </c>
      <c r="H423" s="507">
        <v>0.6</v>
      </c>
      <c r="I423" s="448" t="s">
        <v>229</v>
      </c>
      <c r="J423" s="448" t="s">
        <v>228</v>
      </c>
    </row>
    <row r="424" spans="1:10" ht="16.5" customHeight="1">
      <c r="A424" s="432" t="b">
        <v>1</v>
      </c>
      <c r="B424" s="430" t="s">
        <v>947</v>
      </c>
      <c r="C424" s="437">
        <v>6013</v>
      </c>
      <c r="D424" s="438" t="s">
        <v>747</v>
      </c>
      <c r="E424" s="429">
        <v>151401006</v>
      </c>
      <c r="F424" s="448">
        <v>1</v>
      </c>
      <c r="G424" s="437">
        <v>1</v>
      </c>
      <c r="H424" s="507">
        <v>0.6</v>
      </c>
      <c r="I424" s="448" t="s">
        <v>229</v>
      </c>
      <c r="J424" s="448" t="s">
        <v>228</v>
      </c>
    </row>
    <row r="425" spans="1:10" ht="16.5" customHeight="1">
      <c r="A425" s="432" t="b">
        <v>1</v>
      </c>
      <c r="B425" s="430" t="s">
        <v>948</v>
      </c>
      <c r="C425" s="437">
        <v>6013</v>
      </c>
      <c r="D425" s="438" t="s">
        <v>747</v>
      </c>
      <c r="E425" s="429">
        <v>151402001</v>
      </c>
      <c r="F425" s="453">
        <v>1</v>
      </c>
      <c r="G425" s="437">
        <v>1</v>
      </c>
      <c r="H425" s="507">
        <v>0.6</v>
      </c>
      <c r="I425" s="448" t="s">
        <v>230</v>
      </c>
      <c r="J425" s="448" t="s">
        <v>228</v>
      </c>
    </row>
    <row r="426" spans="1:10" ht="16.5" customHeight="1">
      <c r="A426" s="432" t="b">
        <v>1</v>
      </c>
      <c r="B426" s="430" t="s">
        <v>949</v>
      </c>
      <c r="C426" s="437">
        <v>6013</v>
      </c>
      <c r="D426" s="438" t="s">
        <v>747</v>
      </c>
      <c r="E426" s="429">
        <v>151402002</v>
      </c>
      <c r="F426" s="453">
        <v>1</v>
      </c>
      <c r="G426" s="437">
        <v>1</v>
      </c>
      <c r="H426" s="507">
        <v>0.7</v>
      </c>
      <c r="I426" s="448" t="s">
        <v>230</v>
      </c>
      <c r="J426" s="448" t="s">
        <v>228</v>
      </c>
    </row>
    <row r="427" spans="1:10" ht="16.5" customHeight="1">
      <c r="A427" s="432" t="b">
        <v>1</v>
      </c>
      <c r="B427" s="430" t="s">
        <v>950</v>
      </c>
      <c r="C427" s="437">
        <v>6013</v>
      </c>
      <c r="D427" s="438" t="s">
        <v>747</v>
      </c>
      <c r="E427" s="454">
        <v>151402003</v>
      </c>
      <c r="F427" s="453">
        <v>1</v>
      </c>
      <c r="G427" s="437">
        <v>1</v>
      </c>
      <c r="H427" s="507">
        <v>0.7</v>
      </c>
      <c r="I427" s="448" t="s">
        <v>230</v>
      </c>
      <c r="J427" s="448" t="s">
        <v>228</v>
      </c>
    </row>
    <row r="428" spans="1:10" ht="16.5" customHeight="1">
      <c r="A428" s="432" t="b">
        <v>1</v>
      </c>
      <c r="B428" s="430" t="s">
        <v>951</v>
      </c>
      <c r="C428" s="437">
        <v>6013</v>
      </c>
      <c r="D428" s="438" t="s">
        <v>747</v>
      </c>
      <c r="E428" s="454">
        <v>151402004</v>
      </c>
      <c r="F428" s="453">
        <v>1</v>
      </c>
      <c r="G428" s="437">
        <v>1</v>
      </c>
      <c r="H428" s="507">
        <v>0.7</v>
      </c>
      <c r="I428" s="448" t="s">
        <v>230</v>
      </c>
      <c r="J428" s="448" t="s">
        <v>228</v>
      </c>
    </row>
    <row r="429" spans="1:10" ht="16.5" customHeight="1">
      <c r="A429" s="432" t="b">
        <v>1</v>
      </c>
      <c r="B429" s="430" t="s">
        <v>952</v>
      </c>
      <c r="C429" s="437">
        <v>6013</v>
      </c>
      <c r="D429" s="438" t="s">
        <v>747</v>
      </c>
      <c r="E429" s="454">
        <v>151402005</v>
      </c>
      <c r="F429" s="453">
        <v>1</v>
      </c>
      <c r="G429" s="437">
        <v>1</v>
      </c>
      <c r="H429" s="507">
        <v>0.7</v>
      </c>
      <c r="I429" s="448" t="s">
        <v>230</v>
      </c>
      <c r="J429" s="448" t="s">
        <v>228</v>
      </c>
    </row>
    <row r="430" spans="1:10" ht="16.5" customHeight="1">
      <c r="A430" s="432" t="b">
        <v>1</v>
      </c>
      <c r="B430" s="430" t="s">
        <v>953</v>
      </c>
      <c r="C430" s="437">
        <v>6013</v>
      </c>
      <c r="D430" s="438" t="s">
        <v>747</v>
      </c>
      <c r="E430" s="454">
        <v>151406001</v>
      </c>
      <c r="F430" s="453">
        <v>1</v>
      </c>
      <c r="G430" s="437">
        <v>1</v>
      </c>
      <c r="H430" s="507">
        <v>0.7</v>
      </c>
      <c r="I430" s="448" t="s">
        <v>233</v>
      </c>
      <c r="J430" s="448" t="s">
        <v>228</v>
      </c>
    </row>
    <row r="431" spans="1:10" ht="16.5" customHeight="1">
      <c r="A431" s="432" t="b">
        <v>1</v>
      </c>
      <c r="B431" s="430" t="s">
        <v>954</v>
      </c>
      <c r="C431" s="437">
        <v>6013</v>
      </c>
      <c r="D431" s="438" t="s">
        <v>747</v>
      </c>
      <c r="E431" s="454">
        <v>151406002</v>
      </c>
      <c r="F431" s="448">
        <v>1</v>
      </c>
      <c r="G431" s="437">
        <v>1</v>
      </c>
      <c r="H431" s="507">
        <v>0.7</v>
      </c>
      <c r="I431" s="448" t="s">
        <v>233</v>
      </c>
      <c r="J431" s="448" t="s">
        <v>228</v>
      </c>
    </row>
    <row r="432" spans="1:10" ht="16.5" customHeight="1">
      <c r="A432" s="432" t="b">
        <v>1</v>
      </c>
      <c r="B432" s="430" t="s">
        <v>955</v>
      </c>
      <c r="C432" s="437">
        <v>6013</v>
      </c>
      <c r="D432" s="438" t="s">
        <v>747</v>
      </c>
      <c r="E432" s="454">
        <v>151406003</v>
      </c>
      <c r="F432" s="448">
        <v>1</v>
      </c>
      <c r="G432" s="437">
        <v>1</v>
      </c>
      <c r="H432" s="507">
        <v>0.7</v>
      </c>
      <c r="I432" s="448" t="s">
        <v>233</v>
      </c>
      <c r="J432" s="448" t="s">
        <v>228</v>
      </c>
    </row>
    <row r="433" spans="1:10" ht="16.5" customHeight="1">
      <c r="A433" s="432" t="b">
        <v>1</v>
      </c>
      <c r="B433" s="431" t="s">
        <v>956</v>
      </c>
      <c r="C433" s="437">
        <v>6013</v>
      </c>
      <c r="D433" s="438" t="s">
        <v>747</v>
      </c>
      <c r="E433" s="455">
        <v>151406004</v>
      </c>
      <c r="F433" s="448">
        <v>1</v>
      </c>
      <c r="G433" s="437">
        <v>1</v>
      </c>
      <c r="H433" s="507">
        <v>0.7</v>
      </c>
      <c r="I433" s="448" t="s">
        <v>233</v>
      </c>
      <c r="J433" s="448" t="s">
        <v>228</v>
      </c>
    </row>
    <row r="434" spans="1:10" ht="16.5" customHeight="1">
      <c r="A434" s="432" t="b">
        <v>1</v>
      </c>
      <c r="B434" s="431" t="s">
        <v>957</v>
      </c>
      <c r="C434" s="437">
        <v>6013</v>
      </c>
      <c r="D434" s="438" t="s">
        <v>747</v>
      </c>
      <c r="E434" s="455">
        <v>151406005</v>
      </c>
      <c r="F434" s="448">
        <v>1</v>
      </c>
      <c r="G434" s="437">
        <v>1</v>
      </c>
      <c r="H434" s="507">
        <v>0.7</v>
      </c>
      <c r="I434" s="448" t="s">
        <v>233</v>
      </c>
      <c r="J434" s="448" t="s">
        <v>228</v>
      </c>
    </row>
    <row r="435" spans="1:10" ht="16.5" customHeight="1">
      <c r="A435" s="432" t="b">
        <v>1</v>
      </c>
      <c r="B435" s="433" t="s">
        <v>1108</v>
      </c>
      <c r="C435" s="437">
        <v>6013</v>
      </c>
      <c r="D435" s="442" t="s">
        <v>747</v>
      </c>
      <c r="E435" s="456">
        <v>151403011</v>
      </c>
      <c r="F435" s="448">
        <v>1</v>
      </c>
      <c r="G435" s="437">
        <v>1</v>
      </c>
      <c r="H435" s="507">
        <v>0.1</v>
      </c>
      <c r="I435" s="442" t="s">
        <v>231</v>
      </c>
      <c r="J435" s="448" t="s">
        <v>228</v>
      </c>
    </row>
    <row r="436" spans="1:10" ht="16.5" customHeight="1">
      <c r="A436" s="432" t="b">
        <v>1</v>
      </c>
      <c r="B436" s="434" t="s">
        <v>1109</v>
      </c>
      <c r="C436" s="437">
        <v>6013</v>
      </c>
      <c r="D436" s="443" t="s">
        <v>747</v>
      </c>
      <c r="E436" s="457">
        <v>151403012</v>
      </c>
      <c r="F436" s="448">
        <v>1</v>
      </c>
      <c r="G436" s="437">
        <v>1</v>
      </c>
      <c r="H436" s="507">
        <v>0.1</v>
      </c>
      <c r="I436" s="443" t="s">
        <v>231</v>
      </c>
      <c r="J436" s="448" t="s">
        <v>228</v>
      </c>
    </row>
    <row r="437" spans="1:10" ht="16.5" customHeight="1">
      <c r="A437" s="432" t="b">
        <v>1</v>
      </c>
      <c r="B437" s="433" t="s">
        <v>1110</v>
      </c>
      <c r="C437" s="437">
        <v>6013</v>
      </c>
      <c r="D437" s="442" t="s">
        <v>747</v>
      </c>
      <c r="E437" s="456">
        <v>151403013</v>
      </c>
      <c r="F437" s="448">
        <v>1</v>
      </c>
      <c r="G437" s="437">
        <v>1</v>
      </c>
      <c r="H437" s="507">
        <v>0.1</v>
      </c>
      <c r="I437" s="442" t="s">
        <v>231</v>
      </c>
      <c r="J437" s="448" t="s">
        <v>228</v>
      </c>
    </row>
    <row r="438" spans="1:10" ht="16.5" customHeight="1">
      <c r="A438" s="432" t="b">
        <v>1</v>
      </c>
      <c r="B438" s="434" t="s">
        <v>1111</v>
      </c>
      <c r="C438" s="437">
        <v>6013</v>
      </c>
      <c r="D438" s="443" t="s">
        <v>747</v>
      </c>
      <c r="E438" s="457">
        <v>151403014</v>
      </c>
      <c r="F438" s="448">
        <v>1</v>
      </c>
      <c r="G438" s="437">
        <v>1</v>
      </c>
      <c r="H438" s="507">
        <v>0.1</v>
      </c>
      <c r="I438" s="443" t="s">
        <v>231</v>
      </c>
      <c r="J438" s="448" t="s">
        <v>228</v>
      </c>
    </row>
    <row r="439" spans="1:10" ht="16.5" customHeight="1">
      <c r="A439" s="432" t="b">
        <v>1</v>
      </c>
      <c r="B439" s="433" t="s">
        <v>1112</v>
      </c>
      <c r="C439" s="437">
        <v>6013</v>
      </c>
      <c r="D439" s="442" t="s">
        <v>747</v>
      </c>
      <c r="E439" s="456">
        <v>151403015</v>
      </c>
      <c r="F439" s="448">
        <v>1</v>
      </c>
      <c r="G439" s="437">
        <v>1</v>
      </c>
      <c r="H439" s="507">
        <v>0.1</v>
      </c>
      <c r="I439" s="442" t="s">
        <v>231</v>
      </c>
      <c r="J439" s="448" t="s">
        <v>228</v>
      </c>
    </row>
    <row r="440" spans="1:10" ht="16.5" customHeight="1">
      <c r="A440" s="432" t="b">
        <v>1</v>
      </c>
      <c r="B440" s="434" t="s">
        <v>1113</v>
      </c>
      <c r="C440" s="437">
        <v>6013</v>
      </c>
      <c r="D440" s="443" t="s">
        <v>747</v>
      </c>
      <c r="E440" s="457">
        <v>151405011</v>
      </c>
      <c r="F440" s="448">
        <v>1</v>
      </c>
      <c r="G440" s="437">
        <v>1</v>
      </c>
      <c r="H440" s="507">
        <v>0.1</v>
      </c>
      <c r="I440" s="443" t="s">
        <v>232</v>
      </c>
      <c r="J440" s="448" t="s">
        <v>228</v>
      </c>
    </row>
    <row r="441" spans="1:10" ht="16.5" customHeight="1">
      <c r="A441" s="432" t="b">
        <v>1</v>
      </c>
      <c r="B441" s="435" t="s">
        <v>1114</v>
      </c>
      <c r="C441" s="437">
        <v>6013</v>
      </c>
      <c r="D441" s="444" t="s">
        <v>747</v>
      </c>
      <c r="E441" s="458">
        <v>151405012</v>
      </c>
      <c r="F441" s="448">
        <v>1</v>
      </c>
      <c r="G441" s="437">
        <v>1</v>
      </c>
      <c r="H441" s="507">
        <v>0.1</v>
      </c>
      <c r="I441" s="444" t="s">
        <v>232</v>
      </c>
      <c r="J441" s="448" t="s">
        <v>228</v>
      </c>
    </row>
    <row r="442" spans="1:10" ht="16.5" customHeight="1">
      <c r="A442" s="432" t="b">
        <v>1</v>
      </c>
      <c r="B442" s="434" t="s">
        <v>1115</v>
      </c>
      <c r="C442" s="437">
        <v>6013</v>
      </c>
      <c r="D442" s="443" t="s">
        <v>747</v>
      </c>
      <c r="E442" s="457">
        <v>151405013</v>
      </c>
      <c r="F442" s="448">
        <v>1</v>
      </c>
      <c r="G442" s="437">
        <v>1</v>
      </c>
      <c r="H442" s="507">
        <v>0.1</v>
      </c>
      <c r="I442" s="443" t="s">
        <v>232</v>
      </c>
      <c r="J442" s="448" t="s">
        <v>228</v>
      </c>
    </row>
    <row r="443" spans="1:10" ht="16.5" customHeight="1">
      <c r="A443" s="432" t="b">
        <v>1</v>
      </c>
      <c r="B443" s="435" t="s">
        <v>1116</v>
      </c>
      <c r="C443" s="437">
        <v>6013</v>
      </c>
      <c r="D443" s="444" t="s">
        <v>747</v>
      </c>
      <c r="E443" s="458">
        <v>151405014</v>
      </c>
      <c r="F443" s="448">
        <v>1</v>
      </c>
      <c r="G443" s="437">
        <v>1</v>
      </c>
      <c r="H443" s="507">
        <v>0.1</v>
      </c>
      <c r="I443" s="444" t="s">
        <v>232</v>
      </c>
      <c r="J443" s="448" t="s">
        <v>228</v>
      </c>
    </row>
    <row r="444" spans="1:10" ht="16.5" customHeight="1">
      <c r="A444" s="432" t="b">
        <v>1</v>
      </c>
      <c r="B444" s="434" t="s">
        <v>1117</v>
      </c>
      <c r="C444" s="437">
        <v>6013</v>
      </c>
      <c r="D444" s="443" t="s">
        <v>747</v>
      </c>
      <c r="E444" s="457">
        <v>151405015</v>
      </c>
      <c r="F444" s="448">
        <v>1</v>
      </c>
      <c r="G444" s="437">
        <v>1</v>
      </c>
      <c r="H444" s="507">
        <v>0.1</v>
      </c>
      <c r="I444" s="443" t="s">
        <v>232</v>
      </c>
      <c r="J444" s="448" t="s">
        <v>228</v>
      </c>
    </row>
    <row r="445" spans="1:10" ht="16.5" customHeight="1">
      <c r="A445" s="432" t="b">
        <v>1</v>
      </c>
      <c r="B445" s="434" t="s">
        <v>1118</v>
      </c>
      <c r="C445" s="437">
        <v>6013</v>
      </c>
      <c r="D445" s="443" t="s">
        <v>747</v>
      </c>
      <c r="E445" s="457">
        <v>151407011</v>
      </c>
      <c r="F445" s="448">
        <v>1</v>
      </c>
      <c r="G445" s="437">
        <v>1</v>
      </c>
      <c r="H445" s="507">
        <v>0.1</v>
      </c>
      <c r="I445" s="443" t="s">
        <v>234</v>
      </c>
      <c r="J445" s="448" t="s">
        <v>228</v>
      </c>
    </row>
    <row r="446" spans="1:10" ht="16.5" customHeight="1">
      <c r="A446" s="432" t="b">
        <v>1</v>
      </c>
      <c r="B446" s="435" t="s">
        <v>1119</v>
      </c>
      <c r="C446" s="437">
        <v>6013</v>
      </c>
      <c r="D446" s="444" t="s">
        <v>747</v>
      </c>
      <c r="E446" s="458">
        <v>151407012</v>
      </c>
      <c r="F446" s="448">
        <v>1</v>
      </c>
      <c r="G446" s="437">
        <v>1</v>
      </c>
      <c r="H446" s="507">
        <v>0.1</v>
      </c>
      <c r="I446" s="444" t="s">
        <v>234</v>
      </c>
      <c r="J446" s="448" t="s">
        <v>228</v>
      </c>
    </row>
    <row r="447" spans="1:10" ht="16.5" customHeight="1">
      <c r="A447" s="432" t="b">
        <v>1</v>
      </c>
      <c r="B447" s="434" t="s">
        <v>1120</v>
      </c>
      <c r="C447" s="437">
        <v>6013</v>
      </c>
      <c r="D447" s="443" t="s">
        <v>747</v>
      </c>
      <c r="E447" s="457">
        <v>151407013</v>
      </c>
      <c r="F447" s="448">
        <v>1</v>
      </c>
      <c r="G447" s="437">
        <v>1</v>
      </c>
      <c r="H447" s="507">
        <v>0.1</v>
      </c>
      <c r="I447" s="443" t="s">
        <v>234</v>
      </c>
      <c r="J447" s="448" t="s">
        <v>228</v>
      </c>
    </row>
    <row r="448" spans="1:10" ht="16.5" customHeight="1">
      <c r="A448" s="432" t="b">
        <v>1</v>
      </c>
      <c r="B448" s="435" t="s">
        <v>1121</v>
      </c>
      <c r="C448" s="437">
        <v>6013</v>
      </c>
      <c r="D448" s="444" t="s">
        <v>747</v>
      </c>
      <c r="E448" s="458">
        <v>151407014</v>
      </c>
      <c r="F448" s="448">
        <v>1</v>
      </c>
      <c r="G448" s="437">
        <v>1</v>
      </c>
      <c r="H448" s="507">
        <v>0.1</v>
      </c>
      <c r="I448" s="444" t="s">
        <v>234</v>
      </c>
      <c r="J448" s="448" t="s">
        <v>228</v>
      </c>
    </row>
    <row r="449" spans="1:10" ht="16.5" customHeight="1">
      <c r="A449" s="432" t="b">
        <v>1</v>
      </c>
      <c r="B449" s="434" t="s">
        <v>1122</v>
      </c>
      <c r="C449" s="437">
        <v>6013</v>
      </c>
      <c r="D449" s="443" t="s">
        <v>747</v>
      </c>
      <c r="E449" s="457">
        <v>151407015</v>
      </c>
      <c r="F449" s="448">
        <v>1</v>
      </c>
      <c r="G449" s="437">
        <v>1</v>
      </c>
      <c r="H449" s="507">
        <v>0.1</v>
      </c>
      <c r="I449" s="443" t="s">
        <v>234</v>
      </c>
      <c r="J449" s="448" t="s">
        <v>228</v>
      </c>
    </row>
    <row r="450" spans="1:10" ht="16.5" customHeight="1">
      <c r="A450" s="432" t="b">
        <v>1</v>
      </c>
      <c r="B450" s="428" t="s">
        <v>812</v>
      </c>
      <c r="C450" s="437">
        <v>6013</v>
      </c>
      <c r="D450" s="439" t="s">
        <v>796</v>
      </c>
      <c r="E450" s="451">
        <v>152201001</v>
      </c>
      <c r="F450" s="448">
        <v>1</v>
      </c>
      <c r="G450" s="437">
        <v>1</v>
      </c>
      <c r="H450" s="506">
        <v>3.5</v>
      </c>
      <c r="I450" s="448" t="s">
        <v>229</v>
      </c>
      <c r="J450" s="448" t="s">
        <v>226</v>
      </c>
    </row>
    <row r="451" spans="1:10" ht="16.5" customHeight="1">
      <c r="A451" s="432" t="b">
        <v>1</v>
      </c>
      <c r="B451" s="428" t="s">
        <v>813</v>
      </c>
      <c r="C451" s="437">
        <v>6013</v>
      </c>
      <c r="D451" s="439" t="s">
        <v>796</v>
      </c>
      <c r="E451" s="451">
        <v>152201002</v>
      </c>
      <c r="F451" s="448">
        <v>1</v>
      </c>
      <c r="G451" s="437">
        <v>1</v>
      </c>
      <c r="H451" s="506">
        <v>3.5</v>
      </c>
      <c r="I451" s="448" t="s">
        <v>229</v>
      </c>
      <c r="J451" s="448" t="s">
        <v>226</v>
      </c>
    </row>
    <row r="452" spans="1:10" ht="16.5" customHeight="1">
      <c r="A452" s="432" t="b">
        <v>1</v>
      </c>
      <c r="B452" s="428" t="s">
        <v>814</v>
      </c>
      <c r="C452" s="437">
        <v>6013</v>
      </c>
      <c r="D452" s="439" t="s">
        <v>796</v>
      </c>
      <c r="E452" s="451">
        <v>152201003</v>
      </c>
      <c r="F452" s="448">
        <v>1</v>
      </c>
      <c r="G452" s="437">
        <v>1</v>
      </c>
      <c r="H452" s="506">
        <v>3.5</v>
      </c>
      <c r="I452" s="448" t="s">
        <v>229</v>
      </c>
      <c r="J452" s="448" t="s">
        <v>226</v>
      </c>
    </row>
    <row r="453" spans="1:10" ht="16.5" customHeight="1">
      <c r="A453" s="432" t="b">
        <v>1</v>
      </c>
      <c r="B453" s="428" t="s">
        <v>815</v>
      </c>
      <c r="C453" s="437">
        <v>6013</v>
      </c>
      <c r="D453" s="439" t="s">
        <v>796</v>
      </c>
      <c r="E453" s="451">
        <v>152201004</v>
      </c>
      <c r="F453" s="448">
        <v>1</v>
      </c>
      <c r="G453" s="437">
        <v>1</v>
      </c>
      <c r="H453" s="506">
        <v>3.5</v>
      </c>
      <c r="I453" s="448" t="s">
        <v>229</v>
      </c>
      <c r="J453" s="448" t="s">
        <v>226</v>
      </c>
    </row>
    <row r="454" spans="1:10" ht="16.5" customHeight="1">
      <c r="A454" s="432" t="b">
        <v>1</v>
      </c>
      <c r="B454" s="428" t="s">
        <v>816</v>
      </c>
      <c r="C454" s="437">
        <v>6013</v>
      </c>
      <c r="D454" s="439" t="s">
        <v>796</v>
      </c>
      <c r="E454" s="451">
        <v>152201005</v>
      </c>
      <c r="F454" s="448">
        <v>1</v>
      </c>
      <c r="G454" s="437">
        <v>1</v>
      </c>
      <c r="H454" s="506">
        <v>3.5</v>
      </c>
      <c r="I454" s="448" t="s">
        <v>229</v>
      </c>
      <c r="J454" s="448" t="s">
        <v>226</v>
      </c>
    </row>
    <row r="455" spans="1:10" ht="16.5" customHeight="1">
      <c r="A455" s="432" t="b">
        <v>1</v>
      </c>
      <c r="B455" s="428" t="s">
        <v>817</v>
      </c>
      <c r="C455" s="437">
        <v>6013</v>
      </c>
      <c r="D455" s="439" t="s">
        <v>796</v>
      </c>
      <c r="E455" s="451">
        <v>152201006</v>
      </c>
      <c r="F455" s="448">
        <v>1</v>
      </c>
      <c r="G455" s="437">
        <v>1</v>
      </c>
      <c r="H455" s="506">
        <v>3.5</v>
      </c>
      <c r="I455" s="448" t="s">
        <v>229</v>
      </c>
      <c r="J455" s="448" t="s">
        <v>226</v>
      </c>
    </row>
    <row r="456" spans="1:10" ht="16.5" customHeight="1">
      <c r="A456" s="432" t="b">
        <v>1</v>
      </c>
      <c r="B456" s="428" t="s">
        <v>818</v>
      </c>
      <c r="C456" s="437">
        <v>6013</v>
      </c>
      <c r="D456" s="439" t="s">
        <v>796</v>
      </c>
      <c r="E456" s="451">
        <v>152202001</v>
      </c>
      <c r="F456" s="448">
        <v>1</v>
      </c>
      <c r="G456" s="437">
        <v>1</v>
      </c>
      <c r="H456" s="506">
        <v>3.5</v>
      </c>
      <c r="I456" s="448" t="s">
        <v>230</v>
      </c>
      <c r="J456" s="448" t="s">
        <v>226</v>
      </c>
    </row>
    <row r="457" spans="1:10" ht="16.5" customHeight="1">
      <c r="A457" s="432" t="b">
        <v>1</v>
      </c>
      <c r="B457" s="428" t="s">
        <v>819</v>
      </c>
      <c r="C457" s="437">
        <v>6013</v>
      </c>
      <c r="D457" s="439" t="s">
        <v>796</v>
      </c>
      <c r="E457" s="451">
        <v>152202002</v>
      </c>
      <c r="F457" s="448">
        <v>1</v>
      </c>
      <c r="G457" s="437">
        <v>1</v>
      </c>
      <c r="H457" s="506">
        <v>3.5</v>
      </c>
      <c r="I457" s="448" t="s">
        <v>230</v>
      </c>
      <c r="J457" s="448" t="s">
        <v>226</v>
      </c>
    </row>
    <row r="458" spans="1:10" ht="16.5" customHeight="1">
      <c r="A458" s="432" t="b">
        <v>1</v>
      </c>
      <c r="B458" s="428" t="s">
        <v>820</v>
      </c>
      <c r="C458" s="437">
        <v>6013</v>
      </c>
      <c r="D458" s="439" t="s">
        <v>796</v>
      </c>
      <c r="E458" s="451">
        <v>152202003</v>
      </c>
      <c r="F458" s="448">
        <v>1</v>
      </c>
      <c r="G458" s="437">
        <v>1</v>
      </c>
      <c r="H458" s="506">
        <v>3.5</v>
      </c>
      <c r="I458" s="448" t="s">
        <v>230</v>
      </c>
      <c r="J458" s="448" t="s">
        <v>226</v>
      </c>
    </row>
    <row r="459" spans="1:10" ht="16.5" customHeight="1">
      <c r="A459" s="432" t="b">
        <v>1</v>
      </c>
      <c r="B459" s="428" t="s">
        <v>821</v>
      </c>
      <c r="C459" s="437">
        <v>6013</v>
      </c>
      <c r="D459" s="439" t="s">
        <v>796</v>
      </c>
      <c r="E459" s="451">
        <v>152202004</v>
      </c>
      <c r="F459" s="448">
        <v>1</v>
      </c>
      <c r="G459" s="437">
        <v>1</v>
      </c>
      <c r="H459" s="506">
        <v>3.5</v>
      </c>
      <c r="I459" s="448" t="s">
        <v>230</v>
      </c>
      <c r="J459" s="448" t="s">
        <v>226</v>
      </c>
    </row>
    <row r="460" spans="1:10" ht="16.5" customHeight="1">
      <c r="A460" s="432" t="b">
        <v>1</v>
      </c>
      <c r="B460" s="428" t="s">
        <v>822</v>
      </c>
      <c r="C460" s="437">
        <v>6013</v>
      </c>
      <c r="D460" s="439" t="s">
        <v>796</v>
      </c>
      <c r="E460" s="451">
        <v>152202005</v>
      </c>
      <c r="F460" s="448">
        <v>1</v>
      </c>
      <c r="G460" s="437">
        <v>1</v>
      </c>
      <c r="H460" s="506">
        <v>3.5</v>
      </c>
      <c r="I460" s="448" t="s">
        <v>230</v>
      </c>
      <c r="J460" s="448" t="s">
        <v>226</v>
      </c>
    </row>
    <row r="461" spans="1:10" ht="16.5" customHeight="1">
      <c r="A461" s="432" t="b">
        <v>1</v>
      </c>
      <c r="B461" s="428" t="s">
        <v>823</v>
      </c>
      <c r="C461" s="437">
        <v>6013</v>
      </c>
      <c r="D461" s="439" t="s">
        <v>796</v>
      </c>
      <c r="E461" s="451">
        <v>152206001</v>
      </c>
      <c r="F461" s="448">
        <v>1</v>
      </c>
      <c r="G461" s="437">
        <v>1</v>
      </c>
      <c r="H461" s="506">
        <v>3.5</v>
      </c>
      <c r="I461" s="448" t="s">
        <v>233</v>
      </c>
      <c r="J461" s="448" t="s">
        <v>226</v>
      </c>
    </row>
    <row r="462" spans="1:10" ht="16.5" customHeight="1">
      <c r="A462" s="432" t="b">
        <v>1</v>
      </c>
      <c r="B462" s="428" t="s">
        <v>824</v>
      </c>
      <c r="C462" s="437">
        <v>6013</v>
      </c>
      <c r="D462" s="439" t="s">
        <v>796</v>
      </c>
      <c r="E462" s="451">
        <v>152206002</v>
      </c>
      <c r="F462" s="448">
        <v>1</v>
      </c>
      <c r="G462" s="437">
        <v>1</v>
      </c>
      <c r="H462" s="506">
        <v>3.5</v>
      </c>
      <c r="I462" s="448" t="s">
        <v>233</v>
      </c>
      <c r="J462" s="448" t="s">
        <v>226</v>
      </c>
    </row>
    <row r="463" spans="1:10" ht="16.5" customHeight="1">
      <c r="A463" s="432" t="b">
        <v>1</v>
      </c>
      <c r="B463" s="428" t="s">
        <v>825</v>
      </c>
      <c r="C463" s="437">
        <v>6013</v>
      </c>
      <c r="D463" s="439" t="s">
        <v>796</v>
      </c>
      <c r="E463" s="451">
        <v>152206003</v>
      </c>
      <c r="F463" s="448">
        <v>1</v>
      </c>
      <c r="G463" s="437">
        <v>1</v>
      </c>
      <c r="H463" s="506">
        <v>3.5</v>
      </c>
      <c r="I463" s="448" t="s">
        <v>233</v>
      </c>
      <c r="J463" s="448" t="s">
        <v>226</v>
      </c>
    </row>
    <row r="464" spans="1:10" ht="16.5" customHeight="1">
      <c r="A464" s="432" t="b">
        <v>1</v>
      </c>
      <c r="B464" s="428" t="s">
        <v>826</v>
      </c>
      <c r="C464" s="437">
        <v>6013</v>
      </c>
      <c r="D464" s="439" t="s">
        <v>796</v>
      </c>
      <c r="E464" s="451">
        <v>152206004</v>
      </c>
      <c r="F464" s="448">
        <v>1</v>
      </c>
      <c r="G464" s="437">
        <v>1</v>
      </c>
      <c r="H464" s="506">
        <v>3.5</v>
      </c>
      <c r="I464" s="448" t="s">
        <v>233</v>
      </c>
      <c r="J464" s="448" t="s">
        <v>226</v>
      </c>
    </row>
    <row r="465" spans="1:10" ht="16.5" customHeight="1">
      <c r="A465" s="432" t="b">
        <v>1</v>
      </c>
      <c r="B465" s="428" t="s">
        <v>827</v>
      </c>
      <c r="C465" s="437">
        <v>6013</v>
      </c>
      <c r="D465" s="439" t="s">
        <v>796</v>
      </c>
      <c r="E465" s="451">
        <v>152206005</v>
      </c>
      <c r="F465" s="448">
        <v>1</v>
      </c>
      <c r="G465" s="437">
        <v>1</v>
      </c>
      <c r="H465" s="506">
        <v>3.5</v>
      </c>
      <c r="I465" s="448" t="s">
        <v>233</v>
      </c>
      <c r="J465" s="448" t="s">
        <v>226</v>
      </c>
    </row>
    <row r="466" spans="1:10" ht="16.5" customHeight="1">
      <c r="A466" s="432" t="b">
        <v>1</v>
      </c>
      <c r="B466" s="428" t="s">
        <v>828</v>
      </c>
      <c r="C466" s="437">
        <v>6013</v>
      </c>
      <c r="D466" s="439" t="s">
        <v>796</v>
      </c>
      <c r="E466" s="452">
        <v>152301001</v>
      </c>
      <c r="F466" s="448">
        <v>1</v>
      </c>
      <c r="G466" s="437">
        <v>2</v>
      </c>
      <c r="H466" s="506">
        <v>2</v>
      </c>
      <c r="I466" s="448" t="s">
        <v>229</v>
      </c>
      <c r="J466" s="447" t="s">
        <v>227</v>
      </c>
    </row>
    <row r="467" spans="1:10" ht="16.5" customHeight="1">
      <c r="A467" s="432" t="b">
        <v>1</v>
      </c>
      <c r="B467" s="428" t="s">
        <v>829</v>
      </c>
      <c r="C467" s="437">
        <v>6013</v>
      </c>
      <c r="D467" s="439" t="s">
        <v>796</v>
      </c>
      <c r="E467" s="452">
        <v>152301002</v>
      </c>
      <c r="F467" s="448">
        <v>1</v>
      </c>
      <c r="G467" s="437">
        <v>2</v>
      </c>
      <c r="H467" s="506">
        <v>2</v>
      </c>
      <c r="I467" s="448" t="s">
        <v>229</v>
      </c>
      <c r="J467" s="447" t="s">
        <v>227</v>
      </c>
    </row>
    <row r="468" spans="1:10" ht="16.5" customHeight="1">
      <c r="A468" s="432" t="b">
        <v>1</v>
      </c>
      <c r="B468" s="428" t="s">
        <v>830</v>
      </c>
      <c r="C468" s="437">
        <v>6013</v>
      </c>
      <c r="D468" s="439" t="s">
        <v>796</v>
      </c>
      <c r="E468" s="452">
        <v>152301003</v>
      </c>
      <c r="F468" s="448">
        <v>1</v>
      </c>
      <c r="G468" s="437">
        <v>2</v>
      </c>
      <c r="H468" s="506">
        <v>2</v>
      </c>
      <c r="I468" s="448" t="s">
        <v>229</v>
      </c>
      <c r="J468" s="447" t="s">
        <v>227</v>
      </c>
    </row>
    <row r="469" spans="1:10" ht="16.5" customHeight="1">
      <c r="A469" s="432" t="b">
        <v>1</v>
      </c>
      <c r="B469" s="428" t="s">
        <v>831</v>
      </c>
      <c r="C469" s="437">
        <v>6013</v>
      </c>
      <c r="D469" s="439" t="s">
        <v>796</v>
      </c>
      <c r="E469" s="452">
        <v>152301004</v>
      </c>
      <c r="F469" s="448">
        <v>1</v>
      </c>
      <c r="G469" s="437">
        <v>2</v>
      </c>
      <c r="H469" s="506">
        <v>2</v>
      </c>
      <c r="I469" s="448" t="s">
        <v>229</v>
      </c>
      <c r="J469" s="447" t="s">
        <v>227</v>
      </c>
    </row>
    <row r="470" spans="1:10" ht="16.5" customHeight="1">
      <c r="A470" s="432" t="b">
        <v>1</v>
      </c>
      <c r="B470" s="428" t="s">
        <v>832</v>
      </c>
      <c r="C470" s="437">
        <v>6013</v>
      </c>
      <c r="D470" s="439" t="s">
        <v>796</v>
      </c>
      <c r="E470" s="452">
        <v>152301005</v>
      </c>
      <c r="F470" s="448">
        <v>1</v>
      </c>
      <c r="G470" s="437">
        <v>2</v>
      </c>
      <c r="H470" s="506">
        <v>2</v>
      </c>
      <c r="I470" s="448" t="s">
        <v>229</v>
      </c>
      <c r="J470" s="447" t="s">
        <v>227</v>
      </c>
    </row>
    <row r="471" spans="1:10" ht="16.5" customHeight="1">
      <c r="A471" s="432" t="b">
        <v>1</v>
      </c>
      <c r="B471" s="428" t="s">
        <v>833</v>
      </c>
      <c r="C471" s="437">
        <v>6013</v>
      </c>
      <c r="D471" s="439" t="s">
        <v>796</v>
      </c>
      <c r="E471" s="452">
        <v>152301006</v>
      </c>
      <c r="F471" s="448">
        <v>1</v>
      </c>
      <c r="G471" s="437">
        <v>2</v>
      </c>
      <c r="H471" s="506">
        <v>2</v>
      </c>
      <c r="I471" s="448" t="s">
        <v>229</v>
      </c>
      <c r="J471" s="447" t="s">
        <v>227</v>
      </c>
    </row>
    <row r="472" spans="1:10" ht="16.5" customHeight="1">
      <c r="A472" s="432" t="b">
        <v>1</v>
      </c>
      <c r="B472" s="428" t="s">
        <v>834</v>
      </c>
      <c r="C472" s="437">
        <v>6013</v>
      </c>
      <c r="D472" s="439" t="s">
        <v>796</v>
      </c>
      <c r="E472" s="452">
        <v>152302001</v>
      </c>
      <c r="F472" s="448">
        <v>1</v>
      </c>
      <c r="G472" s="437">
        <v>2</v>
      </c>
      <c r="H472" s="506">
        <v>2</v>
      </c>
      <c r="I472" s="448" t="s">
        <v>230</v>
      </c>
      <c r="J472" s="447" t="s">
        <v>227</v>
      </c>
    </row>
    <row r="473" spans="1:10" ht="16.5" customHeight="1">
      <c r="A473" s="432" t="b">
        <v>1</v>
      </c>
      <c r="B473" s="428" t="s">
        <v>835</v>
      </c>
      <c r="C473" s="437">
        <v>6013</v>
      </c>
      <c r="D473" s="439" t="s">
        <v>796</v>
      </c>
      <c r="E473" s="452">
        <v>152302002</v>
      </c>
      <c r="F473" s="448">
        <v>1</v>
      </c>
      <c r="G473" s="437">
        <v>2</v>
      </c>
      <c r="H473" s="506">
        <v>2</v>
      </c>
      <c r="I473" s="448" t="s">
        <v>230</v>
      </c>
      <c r="J473" s="447" t="s">
        <v>227</v>
      </c>
    </row>
    <row r="474" spans="1:10" ht="16.5" customHeight="1">
      <c r="A474" s="432" t="b">
        <v>1</v>
      </c>
      <c r="B474" s="428" t="s">
        <v>836</v>
      </c>
      <c r="C474" s="437">
        <v>6013</v>
      </c>
      <c r="D474" s="439" t="s">
        <v>796</v>
      </c>
      <c r="E474" s="452">
        <v>152302003</v>
      </c>
      <c r="F474" s="448">
        <v>1</v>
      </c>
      <c r="G474" s="437">
        <v>2</v>
      </c>
      <c r="H474" s="506">
        <v>2</v>
      </c>
      <c r="I474" s="448" t="s">
        <v>230</v>
      </c>
      <c r="J474" s="447" t="s">
        <v>227</v>
      </c>
    </row>
    <row r="475" spans="1:10" ht="16.5" customHeight="1">
      <c r="A475" s="432" t="b">
        <v>1</v>
      </c>
      <c r="B475" s="428" t="s">
        <v>837</v>
      </c>
      <c r="C475" s="437">
        <v>6013</v>
      </c>
      <c r="D475" s="439" t="s">
        <v>796</v>
      </c>
      <c r="E475" s="452">
        <v>152302004</v>
      </c>
      <c r="F475" s="448">
        <v>1</v>
      </c>
      <c r="G475" s="437">
        <v>2</v>
      </c>
      <c r="H475" s="506">
        <v>2</v>
      </c>
      <c r="I475" s="448" t="s">
        <v>230</v>
      </c>
      <c r="J475" s="447" t="s">
        <v>227</v>
      </c>
    </row>
    <row r="476" spans="1:10" ht="16.5" customHeight="1">
      <c r="A476" s="432" t="b">
        <v>1</v>
      </c>
      <c r="B476" s="428" t="s">
        <v>838</v>
      </c>
      <c r="C476" s="437">
        <v>6013</v>
      </c>
      <c r="D476" s="439" t="s">
        <v>796</v>
      </c>
      <c r="E476" s="452">
        <v>152302005</v>
      </c>
      <c r="F476" s="448">
        <v>1</v>
      </c>
      <c r="G476" s="437">
        <v>2</v>
      </c>
      <c r="H476" s="506">
        <v>2</v>
      </c>
      <c r="I476" s="448" t="s">
        <v>230</v>
      </c>
      <c r="J476" s="447" t="s">
        <v>227</v>
      </c>
    </row>
    <row r="477" spans="1:10" ht="16.5" customHeight="1">
      <c r="A477" s="432" t="b">
        <v>1</v>
      </c>
      <c r="B477" s="428" t="s">
        <v>839</v>
      </c>
      <c r="C477" s="437">
        <v>6013</v>
      </c>
      <c r="D477" s="439" t="s">
        <v>796</v>
      </c>
      <c r="E477" s="452">
        <v>152306001</v>
      </c>
      <c r="F477" s="448">
        <v>1</v>
      </c>
      <c r="G477" s="437">
        <v>2</v>
      </c>
      <c r="H477" s="506">
        <v>2</v>
      </c>
      <c r="I477" s="448" t="s">
        <v>233</v>
      </c>
      <c r="J477" s="447" t="s">
        <v>227</v>
      </c>
    </row>
    <row r="478" spans="1:10" ht="16.5" customHeight="1">
      <c r="A478" s="432" t="b">
        <v>1</v>
      </c>
      <c r="B478" s="428" t="s">
        <v>840</v>
      </c>
      <c r="C478" s="437">
        <v>6013</v>
      </c>
      <c r="D478" s="439" t="s">
        <v>796</v>
      </c>
      <c r="E478" s="452">
        <v>152306002</v>
      </c>
      <c r="F478" s="448">
        <v>1</v>
      </c>
      <c r="G478" s="437">
        <v>2</v>
      </c>
      <c r="H478" s="506">
        <v>2</v>
      </c>
      <c r="I478" s="448" t="s">
        <v>233</v>
      </c>
      <c r="J478" s="447" t="s">
        <v>227</v>
      </c>
    </row>
    <row r="479" spans="1:10" ht="16.5" customHeight="1">
      <c r="A479" s="432" t="b">
        <v>1</v>
      </c>
      <c r="B479" s="428" t="s">
        <v>841</v>
      </c>
      <c r="C479" s="437">
        <v>6013</v>
      </c>
      <c r="D479" s="439" t="s">
        <v>796</v>
      </c>
      <c r="E479" s="452">
        <v>152306003</v>
      </c>
      <c r="F479" s="448">
        <v>1</v>
      </c>
      <c r="G479" s="437">
        <v>2</v>
      </c>
      <c r="H479" s="506">
        <v>2</v>
      </c>
      <c r="I479" s="448" t="s">
        <v>233</v>
      </c>
      <c r="J479" s="447" t="s">
        <v>227</v>
      </c>
    </row>
    <row r="480" spans="1:10" ht="16.5" customHeight="1">
      <c r="A480" s="432" t="b">
        <v>1</v>
      </c>
      <c r="B480" s="428" t="s">
        <v>842</v>
      </c>
      <c r="C480" s="437">
        <v>6013</v>
      </c>
      <c r="D480" s="439" t="s">
        <v>796</v>
      </c>
      <c r="E480" s="452">
        <v>152306004</v>
      </c>
      <c r="F480" s="448">
        <v>1</v>
      </c>
      <c r="G480" s="437">
        <v>2</v>
      </c>
      <c r="H480" s="506">
        <v>2</v>
      </c>
      <c r="I480" s="448" t="s">
        <v>233</v>
      </c>
      <c r="J480" s="447" t="s">
        <v>227</v>
      </c>
    </row>
    <row r="481" spans="1:10" ht="16.5" customHeight="1">
      <c r="A481" s="432" t="b">
        <v>1</v>
      </c>
      <c r="B481" s="428" t="s">
        <v>843</v>
      </c>
      <c r="C481" s="437">
        <v>6013</v>
      </c>
      <c r="D481" s="439" t="s">
        <v>796</v>
      </c>
      <c r="E481" s="452">
        <v>152306005</v>
      </c>
      <c r="F481" s="448">
        <v>1</v>
      </c>
      <c r="G481" s="437">
        <v>2</v>
      </c>
      <c r="H481" s="506">
        <v>2</v>
      </c>
      <c r="I481" s="448" t="s">
        <v>233</v>
      </c>
      <c r="J481" s="447" t="s">
        <v>227</v>
      </c>
    </row>
    <row r="482" spans="1:10" ht="16.5" customHeight="1">
      <c r="A482" s="432" t="b">
        <v>1</v>
      </c>
      <c r="B482" s="428" t="s">
        <v>958</v>
      </c>
      <c r="C482" s="437">
        <v>6013</v>
      </c>
      <c r="D482" s="439" t="s">
        <v>796</v>
      </c>
      <c r="E482" s="429">
        <v>152401001</v>
      </c>
      <c r="F482" s="448">
        <v>1</v>
      </c>
      <c r="G482" s="437">
        <v>1</v>
      </c>
      <c r="H482" s="506">
        <v>0.6</v>
      </c>
      <c r="I482" s="448" t="s">
        <v>229</v>
      </c>
      <c r="J482" s="448" t="s">
        <v>228</v>
      </c>
    </row>
    <row r="483" spans="1:10" ht="16.5" customHeight="1">
      <c r="A483" s="432" t="b">
        <v>1</v>
      </c>
      <c r="B483" s="428" t="s">
        <v>959</v>
      </c>
      <c r="C483" s="437">
        <v>6013</v>
      </c>
      <c r="D483" s="439" t="s">
        <v>796</v>
      </c>
      <c r="E483" s="429">
        <v>152401002</v>
      </c>
      <c r="F483" s="448">
        <v>1</v>
      </c>
      <c r="G483" s="437">
        <v>1</v>
      </c>
      <c r="H483" s="506">
        <v>0.6</v>
      </c>
      <c r="I483" s="448" t="s">
        <v>229</v>
      </c>
      <c r="J483" s="448" t="s">
        <v>228</v>
      </c>
    </row>
    <row r="484" spans="1:10" ht="16.5" customHeight="1">
      <c r="A484" s="432" t="b">
        <v>1</v>
      </c>
      <c r="B484" s="428" t="s">
        <v>960</v>
      </c>
      <c r="C484" s="437">
        <v>6013</v>
      </c>
      <c r="D484" s="439" t="s">
        <v>796</v>
      </c>
      <c r="E484" s="429">
        <v>152401003</v>
      </c>
      <c r="F484" s="448">
        <v>1</v>
      </c>
      <c r="G484" s="437">
        <v>1</v>
      </c>
      <c r="H484" s="506">
        <v>0.6</v>
      </c>
      <c r="I484" s="448" t="s">
        <v>229</v>
      </c>
      <c r="J484" s="448" t="s">
        <v>228</v>
      </c>
    </row>
    <row r="485" spans="1:10" ht="16.5" customHeight="1">
      <c r="A485" s="432" t="b">
        <v>1</v>
      </c>
      <c r="B485" s="428" t="s">
        <v>961</v>
      </c>
      <c r="C485" s="437">
        <v>6013</v>
      </c>
      <c r="D485" s="439" t="s">
        <v>796</v>
      </c>
      <c r="E485" s="429">
        <v>152401004</v>
      </c>
      <c r="F485" s="448">
        <v>1</v>
      </c>
      <c r="G485" s="437">
        <v>1</v>
      </c>
      <c r="H485" s="506">
        <v>0.6</v>
      </c>
      <c r="I485" s="448" t="s">
        <v>229</v>
      </c>
      <c r="J485" s="448" t="s">
        <v>228</v>
      </c>
    </row>
    <row r="486" spans="1:10" ht="16.5" customHeight="1">
      <c r="A486" s="432" t="b">
        <v>1</v>
      </c>
      <c r="B486" s="428" t="s">
        <v>962</v>
      </c>
      <c r="C486" s="437">
        <v>6013</v>
      </c>
      <c r="D486" s="439" t="s">
        <v>796</v>
      </c>
      <c r="E486" s="429">
        <v>152401005</v>
      </c>
      <c r="F486" s="448">
        <v>1</v>
      </c>
      <c r="G486" s="437">
        <v>1</v>
      </c>
      <c r="H486" s="506">
        <v>0.6</v>
      </c>
      <c r="I486" s="448" t="s">
        <v>229</v>
      </c>
      <c r="J486" s="448" t="s">
        <v>228</v>
      </c>
    </row>
    <row r="487" spans="1:10" ht="16.5" customHeight="1">
      <c r="A487" s="432" t="b">
        <v>1</v>
      </c>
      <c r="B487" s="428" t="s">
        <v>963</v>
      </c>
      <c r="C487" s="437">
        <v>6013</v>
      </c>
      <c r="D487" s="439" t="s">
        <v>796</v>
      </c>
      <c r="E487" s="429">
        <v>152401006</v>
      </c>
      <c r="F487" s="448">
        <v>1</v>
      </c>
      <c r="G487" s="437">
        <v>1</v>
      </c>
      <c r="H487" s="506">
        <v>0.6</v>
      </c>
      <c r="I487" s="448" t="s">
        <v>229</v>
      </c>
      <c r="J487" s="448" t="s">
        <v>228</v>
      </c>
    </row>
    <row r="488" spans="1:10" ht="16.5" customHeight="1">
      <c r="A488" s="432" t="b">
        <v>1</v>
      </c>
      <c r="B488" s="428" t="s">
        <v>964</v>
      </c>
      <c r="C488" s="437">
        <v>6013</v>
      </c>
      <c r="D488" s="439" t="s">
        <v>796</v>
      </c>
      <c r="E488" s="429">
        <v>152402001</v>
      </c>
      <c r="F488" s="453">
        <v>1</v>
      </c>
      <c r="G488" s="437">
        <v>1</v>
      </c>
      <c r="H488" s="506">
        <v>0.6</v>
      </c>
      <c r="I488" s="448" t="s">
        <v>230</v>
      </c>
      <c r="J488" s="448" t="s">
        <v>228</v>
      </c>
    </row>
    <row r="489" spans="1:10" ht="16.5" customHeight="1">
      <c r="A489" s="432" t="b">
        <v>1</v>
      </c>
      <c r="B489" s="428" t="s">
        <v>965</v>
      </c>
      <c r="C489" s="437">
        <v>6013</v>
      </c>
      <c r="D489" s="439" t="s">
        <v>796</v>
      </c>
      <c r="E489" s="429">
        <v>152402002</v>
      </c>
      <c r="F489" s="453">
        <v>1</v>
      </c>
      <c r="G489" s="437">
        <v>1</v>
      </c>
      <c r="H489" s="506">
        <v>0.7</v>
      </c>
      <c r="I489" s="448" t="s">
        <v>230</v>
      </c>
      <c r="J489" s="448" t="s">
        <v>228</v>
      </c>
    </row>
    <row r="490" spans="1:10" ht="16.5" customHeight="1">
      <c r="A490" s="432" t="b">
        <v>1</v>
      </c>
      <c r="B490" s="428" t="s">
        <v>966</v>
      </c>
      <c r="C490" s="437">
        <v>6013</v>
      </c>
      <c r="D490" s="439" t="s">
        <v>796</v>
      </c>
      <c r="E490" s="454">
        <v>152402003</v>
      </c>
      <c r="F490" s="453">
        <v>1</v>
      </c>
      <c r="G490" s="437">
        <v>1</v>
      </c>
      <c r="H490" s="506">
        <v>0.7</v>
      </c>
      <c r="I490" s="448" t="s">
        <v>230</v>
      </c>
      <c r="J490" s="448" t="s">
        <v>228</v>
      </c>
    </row>
    <row r="491" spans="1:10" ht="16.5" customHeight="1">
      <c r="A491" s="432" t="b">
        <v>1</v>
      </c>
      <c r="B491" s="428" t="s">
        <v>967</v>
      </c>
      <c r="C491" s="437">
        <v>6013</v>
      </c>
      <c r="D491" s="439" t="s">
        <v>796</v>
      </c>
      <c r="E491" s="454">
        <v>152402004</v>
      </c>
      <c r="F491" s="453">
        <v>1</v>
      </c>
      <c r="G491" s="437">
        <v>1</v>
      </c>
      <c r="H491" s="506">
        <v>0.7</v>
      </c>
      <c r="I491" s="448" t="s">
        <v>230</v>
      </c>
      <c r="J491" s="448" t="s">
        <v>228</v>
      </c>
    </row>
    <row r="492" spans="1:10" ht="16.5" customHeight="1">
      <c r="A492" s="432" t="b">
        <v>1</v>
      </c>
      <c r="B492" s="428" t="s">
        <v>968</v>
      </c>
      <c r="C492" s="437">
        <v>6013</v>
      </c>
      <c r="D492" s="439" t="s">
        <v>796</v>
      </c>
      <c r="E492" s="454">
        <v>152402005</v>
      </c>
      <c r="F492" s="453">
        <v>1</v>
      </c>
      <c r="G492" s="437">
        <v>1</v>
      </c>
      <c r="H492" s="506">
        <v>0.7</v>
      </c>
      <c r="I492" s="448" t="s">
        <v>230</v>
      </c>
      <c r="J492" s="448" t="s">
        <v>228</v>
      </c>
    </row>
    <row r="493" spans="1:10" ht="16.5" customHeight="1">
      <c r="A493" s="432" t="b">
        <v>1</v>
      </c>
      <c r="B493" s="428" t="s">
        <v>969</v>
      </c>
      <c r="C493" s="437">
        <v>6013</v>
      </c>
      <c r="D493" s="439" t="s">
        <v>796</v>
      </c>
      <c r="E493" s="454">
        <v>152406001</v>
      </c>
      <c r="F493" s="453">
        <v>1</v>
      </c>
      <c r="G493" s="437">
        <v>1</v>
      </c>
      <c r="H493" s="506">
        <v>0.7</v>
      </c>
      <c r="I493" s="448" t="s">
        <v>233</v>
      </c>
      <c r="J493" s="448" t="s">
        <v>228</v>
      </c>
    </row>
    <row r="494" spans="1:10" ht="16.5" customHeight="1">
      <c r="A494" s="432" t="b">
        <v>1</v>
      </c>
      <c r="B494" s="428" t="s">
        <v>970</v>
      </c>
      <c r="C494" s="437">
        <v>6013</v>
      </c>
      <c r="D494" s="439" t="s">
        <v>796</v>
      </c>
      <c r="E494" s="454">
        <v>152406002</v>
      </c>
      <c r="F494" s="448">
        <v>1</v>
      </c>
      <c r="G494" s="437">
        <v>1</v>
      </c>
      <c r="H494" s="506">
        <v>0.7</v>
      </c>
      <c r="I494" s="448" t="s">
        <v>233</v>
      </c>
      <c r="J494" s="448" t="s">
        <v>228</v>
      </c>
    </row>
    <row r="495" spans="1:10" ht="16.5" customHeight="1">
      <c r="A495" s="432" t="b">
        <v>1</v>
      </c>
      <c r="B495" s="428" t="s">
        <v>971</v>
      </c>
      <c r="C495" s="437">
        <v>6013</v>
      </c>
      <c r="D495" s="439" t="s">
        <v>796</v>
      </c>
      <c r="E495" s="454">
        <v>152406003</v>
      </c>
      <c r="F495" s="448">
        <v>1</v>
      </c>
      <c r="G495" s="437">
        <v>1</v>
      </c>
      <c r="H495" s="506">
        <v>0.7</v>
      </c>
      <c r="I495" s="448" t="s">
        <v>233</v>
      </c>
      <c r="J495" s="448" t="s">
        <v>228</v>
      </c>
    </row>
    <row r="496" spans="1:10" ht="16.5" customHeight="1">
      <c r="A496" s="432" t="b">
        <v>1</v>
      </c>
      <c r="B496" s="428" t="s">
        <v>972</v>
      </c>
      <c r="C496" s="437">
        <v>6013</v>
      </c>
      <c r="D496" s="439" t="s">
        <v>796</v>
      </c>
      <c r="E496" s="455">
        <v>152406004</v>
      </c>
      <c r="F496" s="448">
        <v>1</v>
      </c>
      <c r="G496" s="437">
        <v>1</v>
      </c>
      <c r="H496" s="506">
        <v>0.7</v>
      </c>
      <c r="I496" s="448" t="s">
        <v>233</v>
      </c>
      <c r="J496" s="448" t="s">
        <v>228</v>
      </c>
    </row>
    <row r="497" spans="1:10" ht="16.5" customHeight="1">
      <c r="A497" s="432" t="b">
        <v>1</v>
      </c>
      <c r="B497" s="428" t="s">
        <v>973</v>
      </c>
      <c r="C497" s="437">
        <v>6013</v>
      </c>
      <c r="D497" s="439" t="s">
        <v>796</v>
      </c>
      <c r="E497" s="455">
        <v>152406005</v>
      </c>
      <c r="F497" s="448">
        <v>1</v>
      </c>
      <c r="G497" s="437">
        <v>1</v>
      </c>
      <c r="H497" s="506">
        <v>0.7</v>
      </c>
      <c r="I497" s="448" t="s">
        <v>233</v>
      </c>
      <c r="J497" s="448" t="s">
        <v>228</v>
      </c>
    </row>
    <row r="498" spans="1:10" ht="16.5" customHeight="1">
      <c r="A498" s="432" t="b">
        <v>1</v>
      </c>
      <c r="B498" s="434" t="s">
        <v>1123</v>
      </c>
      <c r="C498" s="437">
        <v>6013</v>
      </c>
      <c r="D498" s="443" t="s">
        <v>796</v>
      </c>
      <c r="E498" s="457">
        <v>152403011</v>
      </c>
      <c r="F498" s="448">
        <v>1</v>
      </c>
      <c r="G498" s="437">
        <v>1</v>
      </c>
      <c r="H498" s="506">
        <v>0.1</v>
      </c>
      <c r="I498" s="443" t="s">
        <v>231</v>
      </c>
      <c r="J498" s="448" t="s">
        <v>228</v>
      </c>
    </row>
    <row r="499" spans="1:10" ht="16.5" customHeight="1">
      <c r="A499" s="432" t="b">
        <v>1</v>
      </c>
      <c r="B499" s="436" t="s">
        <v>1124</v>
      </c>
      <c r="C499" s="437">
        <v>6013</v>
      </c>
      <c r="D499" s="445" t="s">
        <v>796</v>
      </c>
      <c r="E499" s="459">
        <v>152403012</v>
      </c>
      <c r="F499" s="448">
        <v>1</v>
      </c>
      <c r="G499" s="437">
        <v>1</v>
      </c>
      <c r="H499" s="506">
        <v>0.1</v>
      </c>
      <c r="I499" s="445" t="s">
        <v>231</v>
      </c>
      <c r="J499" s="448" t="s">
        <v>228</v>
      </c>
    </row>
    <row r="500" spans="1:10" ht="16.5" customHeight="1">
      <c r="A500" s="432" t="b">
        <v>1</v>
      </c>
      <c r="B500" s="434" t="s">
        <v>1125</v>
      </c>
      <c r="C500" s="437">
        <v>6013</v>
      </c>
      <c r="D500" s="443" t="s">
        <v>796</v>
      </c>
      <c r="E500" s="457">
        <v>152403013</v>
      </c>
      <c r="F500" s="448">
        <v>1</v>
      </c>
      <c r="G500" s="437">
        <v>1</v>
      </c>
      <c r="H500" s="506">
        <v>0.1</v>
      </c>
      <c r="I500" s="443" t="s">
        <v>231</v>
      </c>
      <c r="J500" s="448" t="s">
        <v>228</v>
      </c>
    </row>
    <row r="501" spans="1:10" ht="16.5" customHeight="1">
      <c r="A501" s="432" t="b">
        <v>1</v>
      </c>
      <c r="B501" s="436" t="s">
        <v>1126</v>
      </c>
      <c r="C501" s="437">
        <v>6013</v>
      </c>
      <c r="D501" s="445" t="s">
        <v>796</v>
      </c>
      <c r="E501" s="459">
        <v>152403014</v>
      </c>
      <c r="F501" s="448">
        <v>1</v>
      </c>
      <c r="G501" s="437">
        <v>1</v>
      </c>
      <c r="H501" s="506">
        <v>0.1</v>
      </c>
      <c r="I501" s="445" t="s">
        <v>231</v>
      </c>
      <c r="J501" s="448" t="s">
        <v>228</v>
      </c>
    </row>
    <row r="502" spans="1:10" ht="16.5" customHeight="1">
      <c r="A502" s="432" t="b">
        <v>1</v>
      </c>
      <c r="B502" s="434" t="s">
        <v>1127</v>
      </c>
      <c r="C502" s="437">
        <v>6013</v>
      </c>
      <c r="D502" s="443" t="s">
        <v>796</v>
      </c>
      <c r="E502" s="457">
        <v>152403015</v>
      </c>
      <c r="F502" s="448">
        <v>1</v>
      </c>
      <c r="G502" s="437">
        <v>1</v>
      </c>
      <c r="H502" s="506">
        <v>0.1</v>
      </c>
      <c r="I502" s="443" t="s">
        <v>231</v>
      </c>
      <c r="J502" s="448" t="s">
        <v>228</v>
      </c>
    </row>
    <row r="503" spans="1:10" ht="16.5" customHeight="1">
      <c r="A503" s="432" t="b">
        <v>1</v>
      </c>
      <c r="B503" s="436" t="s">
        <v>1128</v>
      </c>
      <c r="C503" s="437">
        <v>6013</v>
      </c>
      <c r="D503" s="445" t="s">
        <v>796</v>
      </c>
      <c r="E503" s="459">
        <v>152405011</v>
      </c>
      <c r="F503" s="448">
        <v>1</v>
      </c>
      <c r="G503" s="437">
        <v>1</v>
      </c>
      <c r="H503" s="506">
        <v>0.1</v>
      </c>
      <c r="I503" s="445" t="s">
        <v>232</v>
      </c>
      <c r="J503" s="448" t="s">
        <v>228</v>
      </c>
    </row>
    <row r="504" spans="1:10" ht="16.5" customHeight="1">
      <c r="A504" s="432" t="b">
        <v>1</v>
      </c>
      <c r="B504" s="434" t="s">
        <v>1129</v>
      </c>
      <c r="C504" s="437">
        <v>6013</v>
      </c>
      <c r="D504" s="443" t="s">
        <v>796</v>
      </c>
      <c r="E504" s="457">
        <v>152405012</v>
      </c>
      <c r="F504" s="448">
        <v>1</v>
      </c>
      <c r="G504" s="437">
        <v>1</v>
      </c>
      <c r="H504" s="506">
        <v>0.1</v>
      </c>
      <c r="I504" s="443" t="s">
        <v>232</v>
      </c>
      <c r="J504" s="448" t="s">
        <v>228</v>
      </c>
    </row>
    <row r="505" spans="1:10" ht="16.5" customHeight="1">
      <c r="A505" s="432" t="b">
        <v>1</v>
      </c>
      <c r="B505" s="436" t="s">
        <v>1130</v>
      </c>
      <c r="C505" s="437">
        <v>6013</v>
      </c>
      <c r="D505" s="445" t="s">
        <v>796</v>
      </c>
      <c r="E505" s="459">
        <v>152405013</v>
      </c>
      <c r="F505" s="448">
        <v>1</v>
      </c>
      <c r="G505" s="437">
        <v>1</v>
      </c>
      <c r="H505" s="506">
        <v>0.1</v>
      </c>
      <c r="I505" s="445" t="s">
        <v>232</v>
      </c>
      <c r="J505" s="448" t="s">
        <v>228</v>
      </c>
    </row>
    <row r="506" spans="1:10" ht="16.5" customHeight="1">
      <c r="A506" s="432" t="b">
        <v>1</v>
      </c>
      <c r="B506" s="434" t="s">
        <v>1131</v>
      </c>
      <c r="C506" s="437">
        <v>6013</v>
      </c>
      <c r="D506" s="443" t="s">
        <v>796</v>
      </c>
      <c r="E506" s="457">
        <v>152405014</v>
      </c>
      <c r="F506" s="448">
        <v>1</v>
      </c>
      <c r="G506" s="437">
        <v>1</v>
      </c>
      <c r="H506" s="506">
        <v>0.1</v>
      </c>
      <c r="I506" s="443" t="s">
        <v>232</v>
      </c>
      <c r="J506" s="448" t="s">
        <v>228</v>
      </c>
    </row>
    <row r="507" spans="1:10" ht="16.5" customHeight="1">
      <c r="A507" s="432" t="b">
        <v>1</v>
      </c>
      <c r="B507" s="436" t="s">
        <v>1132</v>
      </c>
      <c r="C507" s="437">
        <v>6013</v>
      </c>
      <c r="D507" s="445" t="s">
        <v>796</v>
      </c>
      <c r="E507" s="459">
        <v>152405015</v>
      </c>
      <c r="F507" s="448">
        <v>1</v>
      </c>
      <c r="G507" s="437">
        <v>1</v>
      </c>
      <c r="H507" s="506">
        <v>0.1</v>
      </c>
      <c r="I507" s="445" t="s">
        <v>232</v>
      </c>
      <c r="J507" s="448" t="s">
        <v>228</v>
      </c>
    </row>
    <row r="508" spans="1:10" ht="16.5" customHeight="1">
      <c r="A508" s="432" t="b">
        <v>1</v>
      </c>
      <c r="B508" s="436" t="s">
        <v>1133</v>
      </c>
      <c r="C508" s="437">
        <v>6013</v>
      </c>
      <c r="D508" s="445" t="s">
        <v>796</v>
      </c>
      <c r="E508" s="459">
        <v>152407011</v>
      </c>
      <c r="F508" s="448">
        <v>1</v>
      </c>
      <c r="G508" s="437">
        <v>1</v>
      </c>
      <c r="H508" s="506">
        <v>0.1</v>
      </c>
      <c r="I508" s="445" t="s">
        <v>234</v>
      </c>
      <c r="J508" s="448" t="s">
        <v>228</v>
      </c>
    </row>
    <row r="509" spans="1:10" ht="16.5" customHeight="1">
      <c r="A509" s="432" t="b">
        <v>1</v>
      </c>
      <c r="B509" s="434" t="s">
        <v>1134</v>
      </c>
      <c r="C509" s="437">
        <v>6013</v>
      </c>
      <c r="D509" s="443" t="s">
        <v>796</v>
      </c>
      <c r="E509" s="457">
        <v>152407012</v>
      </c>
      <c r="F509" s="448">
        <v>1</v>
      </c>
      <c r="G509" s="437">
        <v>1</v>
      </c>
      <c r="H509" s="506">
        <v>0.1</v>
      </c>
      <c r="I509" s="443" t="s">
        <v>234</v>
      </c>
      <c r="J509" s="448" t="s">
        <v>228</v>
      </c>
    </row>
    <row r="510" spans="1:10" ht="16.5" customHeight="1">
      <c r="A510" s="432" t="b">
        <v>1</v>
      </c>
      <c r="B510" s="436" t="s">
        <v>1135</v>
      </c>
      <c r="C510" s="437">
        <v>6013</v>
      </c>
      <c r="D510" s="445" t="s">
        <v>796</v>
      </c>
      <c r="E510" s="459">
        <v>152407013</v>
      </c>
      <c r="F510" s="448">
        <v>1</v>
      </c>
      <c r="G510" s="437">
        <v>1</v>
      </c>
      <c r="H510" s="506">
        <v>0.1</v>
      </c>
      <c r="I510" s="445" t="s">
        <v>234</v>
      </c>
      <c r="J510" s="448" t="s">
        <v>228</v>
      </c>
    </row>
    <row r="511" spans="1:10" ht="16.5" customHeight="1">
      <c r="A511" s="432" t="b">
        <v>1</v>
      </c>
      <c r="B511" s="434" t="s">
        <v>1136</v>
      </c>
      <c r="C511" s="437">
        <v>6013</v>
      </c>
      <c r="D511" s="443" t="s">
        <v>796</v>
      </c>
      <c r="E511" s="457">
        <v>152407014</v>
      </c>
      <c r="F511" s="448">
        <v>1</v>
      </c>
      <c r="G511" s="437">
        <v>1</v>
      </c>
      <c r="H511" s="506">
        <v>0.1</v>
      </c>
      <c r="I511" s="443" t="s">
        <v>234</v>
      </c>
      <c r="J511" s="448" t="s">
        <v>228</v>
      </c>
    </row>
    <row r="512" spans="1:10" ht="16.5" customHeight="1">
      <c r="A512" s="432" t="b">
        <v>1</v>
      </c>
      <c r="B512" s="436" t="s">
        <v>1137</v>
      </c>
      <c r="C512" s="437">
        <v>6013</v>
      </c>
      <c r="D512" s="445" t="s">
        <v>796</v>
      </c>
      <c r="E512" s="459">
        <v>152407015</v>
      </c>
      <c r="F512" s="448">
        <v>1</v>
      </c>
      <c r="G512" s="437">
        <v>1</v>
      </c>
      <c r="H512" s="506">
        <v>0.1</v>
      </c>
      <c r="I512" s="445" t="s">
        <v>234</v>
      </c>
      <c r="J512" s="448" t="s">
        <v>228</v>
      </c>
    </row>
    <row r="513" spans="1:10" ht="16.5" customHeight="1">
      <c r="A513" s="432" t="b">
        <v>1</v>
      </c>
      <c r="B513" s="428" t="s">
        <v>861</v>
      </c>
      <c r="C513" s="437">
        <v>6013</v>
      </c>
      <c r="D513" s="440" t="s">
        <v>845</v>
      </c>
      <c r="E513" s="451">
        <v>153201001</v>
      </c>
      <c r="F513" s="448">
        <v>1</v>
      </c>
      <c r="G513" s="437">
        <v>1</v>
      </c>
      <c r="H513" s="507">
        <v>3.5</v>
      </c>
      <c r="I513" s="448" t="s">
        <v>229</v>
      </c>
      <c r="J513" s="448" t="s">
        <v>226</v>
      </c>
    </row>
    <row r="514" spans="1:10" ht="16.5" customHeight="1">
      <c r="A514" s="432" t="b">
        <v>1</v>
      </c>
      <c r="B514" s="428" t="s">
        <v>862</v>
      </c>
      <c r="C514" s="437">
        <v>6013</v>
      </c>
      <c r="D514" s="440" t="s">
        <v>845</v>
      </c>
      <c r="E514" s="451">
        <v>153201002</v>
      </c>
      <c r="F514" s="448">
        <v>1</v>
      </c>
      <c r="G514" s="437">
        <v>1</v>
      </c>
      <c r="H514" s="507">
        <v>3.5</v>
      </c>
      <c r="I514" s="448" t="s">
        <v>229</v>
      </c>
      <c r="J514" s="448" t="s">
        <v>226</v>
      </c>
    </row>
    <row r="515" spans="1:10" ht="16.5" customHeight="1">
      <c r="A515" s="432" t="b">
        <v>1</v>
      </c>
      <c r="B515" s="428" t="s">
        <v>863</v>
      </c>
      <c r="C515" s="437">
        <v>6013</v>
      </c>
      <c r="D515" s="440" t="s">
        <v>845</v>
      </c>
      <c r="E515" s="451">
        <v>153201003</v>
      </c>
      <c r="F515" s="448">
        <v>1</v>
      </c>
      <c r="G515" s="437">
        <v>1</v>
      </c>
      <c r="H515" s="507">
        <v>3.5</v>
      </c>
      <c r="I515" s="448" t="s">
        <v>229</v>
      </c>
      <c r="J515" s="448" t="s">
        <v>226</v>
      </c>
    </row>
    <row r="516" spans="1:10" ht="16.5" customHeight="1">
      <c r="A516" s="432" t="b">
        <v>1</v>
      </c>
      <c r="B516" s="428" t="s">
        <v>864</v>
      </c>
      <c r="C516" s="437">
        <v>6013</v>
      </c>
      <c r="D516" s="440" t="s">
        <v>845</v>
      </c>
      <c r="E516" s="451">
        <v>153201004</v>
      </c>
      <c r="F516" s="448">
        <v>1</v>
      </c>
      <c r="G516" s="437">
        <v>1</v>
      </c>
      <c r="H516" s="507">
        <v>3.5</v>
      </c>
      <c r="I516" s="448" t="s">
        <v>229</v>
      </c>
      <c r="J516" s="448" t="s">
        <v>226</v>
      </c>
    </row>
    <row r="517" spans="1:10" ht="16.5" customHeight="1">
      <c r="A517" s="432" t="b">
        <v>1</v>
      </c>
      <c r="B517" s="428" t="s">
        <v>865</v>
      </c>
      <c r="C517" s="437">
        <v>6013</v>
      </c>
      <c r="D517" s="440" t="s">
        <v>845</v>
      </c>
      <c r="E517" s="451">
        <v>153201005</v>
      </c>
      <c r="F517" s="448">
        <v>1</v>
      </c>
      <c r="G517" s="437">
        <v>1</v>
      </c>
      <c r="H517" s="507">
        <v>3.5</v>
      </c>
      <c r="I517" s="448" t="s">
        <v>229</v>
      </c>
      <c r="J517" s="448" t="s">
        <v>226</v>
      </c>
    </row>
    <row r="518" spans="1:10" ht="16.5" customHeight="1">
      <c r="A518" s="432" t="b">
        <v>1</v>
      </c>
      <c r="B518" s="428" t="s">
        <v>866</v>
      </c>
      <c r="C518" s="437">
        <v>6013</v>
      </c>
      <c r="D518" s="440" t="s">
        <v>845</v>
      </c>
      <c r="E518" s="451">
        <v>153201006</v>
      </c>
      <c r="F518" s="448">
        <v>1</v>
      </c>
      <c r="G518" s="437">
        <v>1</v>
      </c>
      <c r="H518" s="507">
        <v>3.5</v>
      </c>
      <c r="I518" s="448" t="s">
        <v>229</v>
      </c>
      <c r="J518" s="448" t="s">
        <v>226</v>
      </c>
    </row>
    <row r="519" spans="1:10" ht="16.5" customHeight="1">
      <c r="A519" s="432" t="b">
        <v>1</v>
      </c>
      <c r="B519" s="428" t="s">
        <v>867</v>
      </c>
      <c r="C519" s="437">
        <v>6013</v>
      </c>
      <c r="D519" s="440" t="s">
        <v>845</v>
      </c>
      <c r="E519" s="451">
        <v>153202001</v>
      </c>
      <c r="F519" s="448">
        <v>1</v>
      </c>
      <c r="G519" s="437">
        <v>1</v>
      </c>
      <c r="H519" s="507">
        <v>3.5</v>
      </c>
      <c r="I519" s="448" t="s">
        <v>230</v>
      </c>
      <c r="J519" s="448" t="s">
        <v>226</v>
      </c>
    </row>
    <row r="520" spans="1:10" ht="16.5" customHeight="1">
      <c r="A520" s="432" t="b">
        <v>1</v>
      </c>
      <c r="B520" s="428" t="s">
        <v>868</v>
      </c>
      <c r="C520" s="437">
        <v>6013</v>
      </c>
      <c r="D520" s="440" t="s">
        <v>845</v>
      </c>
      <c r="E520" s="451">
        <v>153202002</v>
      </c>
      <c r="F520" s="448">
        <v>1</v>
      </c>
      <c r="G520" s="437">
        <v>1</v>
      </c>
      <c r="H520" s="507">
        <v>3.5</v>
      </c>
      <c r="I520" s="448" t="s">
        <v>230</v>
      </c>
      <c r="J520" s="448" t="s">
        <v>226</v>
      </c>
    </row>
    <row r="521" spans="1:10" ht="16.5" customHeight="1">
      <c r="A521" s="432" t="b">
        <v>1</v>
      </c>
      <c r="B521" s="428" t="s">
        <v>869</v>
      </c>
      <c r="C521" s="437">
        <v>6013</v>
      </c>
      <c r="D521" s="440" t="s">
        <v>845</v>
      </c>
      <c r="E521" s="451">
        <v>153202003</v>
      </c>
      <c r="F521" s="448">
        <v>1</v>
      </c>
      <c r="G521" s="437">
        <v>1</v>
      </c>
      <c r="H521" s="507">
        <v>3.5</v>
      </c>
      <c r="I521" s="448" t="s">
        <v>230</v>
      </c>
      <c r="J521" s="448" t="s">
        <v>226</v>
      </c>
    </row>
    <row r="522" spans="1:10" ht="16.5" customHeight="1">
      <c r="A522" s="432" t="b">
        <v>1</v>
      </c>
      <c r="B522" s="428" t="s">
        <v>870</v>
      </c>
      <c r="C522" s="437">
        <v>6013</v>
      </c>
      <c r="D522" s="440" t="s">
        <v>845</v>
      </c>
      <c r="E522" s="451">
        <v>153202004</v>
      </c>
      <c r="F522" s="448">
        <v>1</v>
      </c>
      <c r="G522" s="437">
        <v>1</v>
      </c>
      <c r="H522" s="507">
        <v>3.5</v>
      </c>
      <c r="I522" s="448" t="s">
        <v>230</v>
      </c>
      <c r="J522" s="448" t="s">
        <v>226</v>
      </c>
    </row>
    <row r="523" spans="1:10" ht="16.5" customHeight="1">
      <c r="A523" s="432" t="b">
        <v>1</v>
      </c>
      <c r="B523" s="428" t="s">
        <v>871</v>
      </c>
      <c r="C523" s="437">
        <v>6013</v>
      </c>
      <c r="D523" s="440" t="s">
        <v>845</v>
      </c>
      <c r="E523" s="451">
        <v>153202005</v>
      </c>
      <c r="F523" s="448">
        <v>1</v>
      </c>
      <c r="G523" s="437">
        <v>1</v>
      </c>
      <c r="H523" s="507">
        <v>3.5</v>
      </c>
      <c r="I523" s="448" t="s">
        <v>230</v>
      </c>
      <c r="J523" s="448" t="s">
        <v>226</v>
      </c>
    </row>
    <row r="524" spans="1:10" ht="16.5" customHeight="1">
      <c r="A524" s="432" t="b">
        <v>1</v>
      </c>
      <c r="B524" s="428" t="s">
        <v>872</v>
      </c>
      <c r="C524" s="437">
        <v>6013</v>
      </c>
      <c r="D524" s="440" t="s">
        <v>845</v>
      </c>
      <c r="E524" s="451">
        <v>153206001</v>
      </c>
      <c r="F524" s="448">
        <v>1</v>
      </c>
      <c r="G524" s="437">
        <v>1</v>
      </c>
      <c r="H524" s="507">
        <v>3.5</v>
      </c>
      <c r="I524" s="448" t="s">
        <v>233</v>
      </c>
      <c r="J524" s="448" t="s">
        <v>226</v>
      </c>
    </row>
    <row r="525" spans="1:10" ht="16.5" customHeight="1">
      <c r="A525" s="432" t="b">
        <v>1</v>
      </c>
      <c r="B525" s="428" t="s">
        <v>873</v>
      </c>
      <c r="C525" s="437">
        <v>6013</v>
      </c>
      <c r="D525" s="440" t="s">
        <v>845</v>
      </c>
      <c r="E525" s="451">
        <v>153206002</v>
      </c>
      <c r="F525" s="448">
        <v>1</v>
      </c>
      <c r="G525" s="437">
        <v>1</v>
      </c>
      <c r="H525" s="507">
        <v>3.5</v>
      </c>
      <c r="I525" s="448" t="s">
        <v>233</v>
      </c>
      <c r="J525" s="448" t="s">
        <v>226</v>
      </c>
    </row>
    <row r="526" spans="1:10" ht="16.5" customHeight="1">
      <c r="A526" s="432" t="b">
        <v>1</v>
      </c>
      <c r="B526" s="428" t="s">
        <v>874</v>
      </c>
      <c r="C526" s="437">
        <v>6013</v>
      </c>
      <c r="D526" s="440" t="s">
        <v>845</v>
      </c>
      <c r="E526" s="451">
        <v>153206003</v>
      </c>
      <c r="F526" s="448">
        <v>1</v>
      </c>
      <c r="G526" s="437">
        <v>1</v>
      </c>
      <c r="H526" s="507">
        <v>3.5</v>
      </c>
      <c r="I526" s="448" t="s">
        <v>233</v>
      </c>
      <c r="J526" s="448" t="s">
        <v>226</v>
      </c>
    </row>
    <row r="527" spans="1:10" ht="16.5" customHeight="1">
      <c r="A527" s="432" t="b">
        <v>1</v>
      </c>
      <c r="B527" s="428" t="s">
        <v>875</v>
      </c>
      <c r="C527" s="437">
        <v>6013</v>
      </c>
      <c r="D527" s="440" t="s">
        <v>845</v>
      </c>
      <c r="E527" s="451">
        <v>153206004</v>
      </c>
      <c r="F527" s="448">
        <v>1</v>
      </c>
      <c r="G527" s="437">
        <v>1</v>
      </c>
      <c r="H527" s="507">
        <v>3.5</v>
      </c>
      <c r="I527" s="448" t="s">
        <v>233</v>
      </c>
      <c r="J527" s="448" t="s">
        <v>226</v>
      </c>
    </row>
    <row r="528" spans="1:10" ht="16.5" customHeight="1">
      <c r="A528" s="432" t="b">
        <v>1</v>
      </c>
      <c r="B528" s="428" t="s">
        <v>876</v>
      </c>
      <c r="C528" s="437">
        <v>6013</v>
      </c>
      <c r="D528" s="440" t="s">
        <v>845</v>
      </c>
      <c r="E528" s="451">
        <v>153206005</v>
      </c>
      <c r="F528" s="448">
        <v>1</v>
      </c>
      <c r="G528" s="437">
        <v>1</v>
      </c>
      <c r="H528" s="507">
        <v>3.5</v>
      </c>
      <c r="I528" s="448" t="s">
        <v>233</v>
      </c>
      <c r="J528" s="448" t="s">
        <v>226</v>
      </c>
    </row>
    <row r="529" spans="1:10" ht="16.5" customHeight="1">
      <c r="A529" s="432" t="b">
        <v>1</v>
      </c>
      <c r="B529" s="428" t="s">
        <v>877</v>
      </c>
      <c r="C529" s="437">
        <v>6013</v>
      </c>
      <c r="D529" s="440" t="s">
        <v>845</v>
      </c>
      <c r="E529" s="452">
        <v>153301001</v>
      </c>
      <c r="F529" s="448">
        <v>1</v>
      </c>
      <c r="G529" s="437">
        <v>2</v>
      </c>
      <c r="H529" s="507">
        <v>2</v>
      </c>
      <c r="I529" s="448" t="s">
        <v>229</v>
      </c>
      <c r="J529" s="447" t="s">
        <v>227</v>
      </c>
    </row>
    <row r="530" spans="1:10" ht="16.5" customHeight="1">
      <c r="A530" s="432" t="b">
        <v>1</v>
      </c>
      <c r="B530" s="428" t="s">
        <v>878</v>
      </c>
      <c r="C530" s="437">
        <v>6013</v>
      </c>
      <c r="D530" s="440" t="s">
        <v>845</v>
      </c>
      <c r="E530" s="452">
        <v>153301002</v>
      </c>
      <c r="F530" s="448">
        <v>1</v>
      </c>
      <c r="G530" s="437">
        <v>2</v>
      </c>
      <c r="H530" s="507">
        <v>2</v>
      </c>
      <c r="I530" s="448" t="s">
        <v>229</v>
      </c>
      <c r="J530" s="447" t="s">
        <v>227</v>
      </c>
    </row>
    <row r="531" spans="1:10" ht="16.5" customHeight="1">
      <c r="A531" s="432" t="b">
        <v>1</v>
      </c>
      <c r="B531" s="428" t="s">
        <v>879</v>
      </c>
      <c r="C531" s="437">
        <v>6013</v>
      </c>
      <c r="D531" s="440" t="s">
        <v>845</v>
      </c>
      <c r="E531" s="452">
        <v>153301003</v>
      </c>
      <c r="F531" s="448">
        <v>1</v>
      </c>
      <c r="G531" s="437">
        <v>2</v>
      </c>
      <c r="H531" s="507">
        <v>2</v>
      </c>
      <c r="I531" s="448" t="s">
        <v>229</v>
      </c>
      <c r="J531" s="447" t="s">
        <v>227</v>
      </c>
    </row>
    <row r="532" spans="1:10" ht="16.5" customHeight="1">
      <c r="A532" s="432" t="b">
        <v>1</v>
      </c>
      <c r="B532" s="428" t="s">
        <v>880</v>
      </c>
      <c r="C532" s="437">
        <v>6013</v>
      </c>
      <c r="D532" s="440" t="s">
        <v>845</v>
      </c>
      <c r="E532" s="452">
        <v>153301004</v>
      </c>
      <c r="F532" s="448">
        <v>1</v>
      </c>
      <c r="G532" s="437">
        <v>2</v>
      </c>
      <c r="H532" s="507">
        <v>2</v>
      </c>
      <c r="I532" s="448" t="s">
        <v>229</v>
      </c>
      <c r="J532" s="447" t="s">
        <v>227</v>
      </c>
    </row>
    <row r="533" spans="1:10" ht="16.5" customHeight="1">
      <c r="A533" s="432" t="b">
        <v>1</v>
      </c>
      <c r="B533" s="428" t="s">
        <v>881</v>
      </c>
      <c r="C533" s="437">
        <v>6013</v>
      </c>
      <c r="D533" s="440" t="s">
        <v>845</v>
      </c>
      <c r="E533" s="452">
        <v>153301005</v>
      </c>
      <c r="F533" s="448">
        <v>1</v>
      </c>
      <c r="G533" s="437">
        <v>2</v>
      </c>
      <c r="H533" s="507">
        <v>2</v>
      </c>
      <c r="I533" s="448" t="s">
        <v>229</v>
      </c>
      <c r="J533" s="447" t="s">
        <v>227</v>
      </c>
    </row>
    <row r="534" spans="1:10" ht="16.5" customHeight="1">
      <c r="A534" s="432" t="b">
        <v>1</v>
      </c>
      <c r="B534" s="428" t="s">
        <v>882</v>
      </c>
      <c r="C534" s="437">
        <v>6013</v>
      </c>
      <c r="D534" s="440" t="s">
        <v>845</v>
      </c>
      <c r="E534" s="452">
        <v>153301006</v>
      </c>
      <c r="F534" s="448">
        <v>1</v>
      </c>
      <c r="G534" s="437">
        <v>2</v>
      </c>
      <c r="H534" s="507">
        <v>2</v>
      </c>
      <c r="I534" s="448" t="s">
        <v>229</v>
      </c>
      <c r="J534" s="447" t="s">
        <v>227</v>
      </c>
    </row>
    <row r="535" spans="1:10" ht="16.5" customHeight="1">
      <c r="A535" s="432" t="b">
        <v>1</v>
      </c>
      <c r="B535" s="428" t="s">
        <v>883</v>
      </c>
      <c r="C535" s="437">
        <v>6013</v>
      </c>
      <c r="D535" s="440" t="s">
        <v>845</v>
      </c>
      <c r="E535" s="452">
        <v>153302001</v>
      </c>
      <c r="F535" s="448">
        <v>1</v>
      </c>
      <c r="G535" s="437">
        <v>2</v>
      </c>
      <c r="H535" s="507">
        <v>2</v>
      </c>
      <c r="I535" s="448" t="s">
        <v>230</v>
      </c>
      <c r="J535" s="447" t="s">
        <v>227</v>
      </c>
    </row>
    <row r="536" spans="1:10" ht="16.5" customHeight="1">
      <c r="A536" s="432" t="b">
        <v>1</v>
      </c>
      <c r="B536" s="428" t="s">
        <v>884</v>
      </c>
      <c r="C536" s="437">
        <v>6013</v>
      </c>
      <c r="D536" s="440" t="s">
        <v>845</v>
      </c>
      <c r="E536" s="452">
        <v>153302002</v>
      </c>
      <c r="F536" s="448">
        <v>1</v>
      </c>
      <c r="G536" s="437">
        <v>2</v>
      </c>
      <c r="H536" s="507">
        <v>2</v>
      </c>
      <c r="I536" s="448" t="s">
        <v>230</v>
      </c>
      <c r="J536" s="447" t="s">
        <v>227</v>
      </c>
    </row>
    <row r="537" spans="1:10" ht="16.5" customHeight="1">
      <c r="A537" s="432" t="b">
        <v>1</v>
      </c>
      <c r="B537" s="428" t="s">
        <v>885</v>
      </c>
      <c r="C537" s="437">
        <v>6013</v>
      </c>
      <c r="D537" s="440" t="s">
        <v>845</v>
      </c>
      <c r="E537" s="452">
        <v>153302003</v>
      </c>
      <c r="F537" s="448">
        <v>1</v>
      </c>
      <c r="G537" s="437">
        <v>2</v>
      </c>
      <c r="H537" s="507">
        <v>2</v>
      </c>
      <c r="I537" s="448" t="s">
        <v>230</v>
      </c>
      <c r="J537" s="447" t="s">
        <v>227</v>
      </c>
    </row>
    <row r="538" spans="1:10" ht="16.5" customHeight="1">
      <c r="A538" s="432" t="b">
        <v>1</v>
      </c>
      <c r="B538" s="428" t="s">
        <v>886</v>
      </c>
      <c r="C538" s="437">
        <v>6013</v>
      </c>
      <c r="D538" s="440" t="s">
        <v>845</v>
      </c>
      <c r="E538" s="452">
        <v>153302004</v>
      </c>
      <c r="F538" s="448">
        <v>1</v>
      </c>
      <c r="G538" s="437">
        <v>2</v>
      </c>
      <c r="H538" s="507">
        <v>2</v>
      </c>
      <c r="I538" s="448" t="s">
        <v>230</v>
      </c>
      <c r="J538" s="447" t="s">
        <v>227</v>
      </c>
    </row>
    <row r="539" spans="1:10" ht="16.5" customHeight="1">
      <c r="A539" s="432" t="b">
        <v>1</v>
      </c>
      <c r="B539" s="428" t="s">
        <v>887</v>
      </c>
      <c r="C539" s="437">
        <v>6013</v>
      </c>
      <c r="D539" s="440" t="s">
        <v>845</v>
      </c>
      <c r="E539" s="452">
        <v>153302005</v>
      </c>
      <c r="F539" s="448">
        <v>1</v>
      </c>
      <c r="G539" s="437">
        <v>2</v>
      </c>
      <c r="H539" s="507">
        <v>2</v>
      </c>
      <c r="I539" s="448" t="s">
        <v>230</v>
      </c>
      <c r="J539" s="447" t="s">
        <v>227</v>
      </c>
    </row>
    <row r="540" spans="1:10" ht="16.5" customHeight="1">
      <c r="A540" s="432" t="b">
        <v>1</v>
      </c>
      <c r="B540" s="428" t="s">
        <v>888</v>
      </c>
      <c r="C540" s="437">
        <v>6013</v>
      </c>
      <c r="D540" s="440" t="s">
        <v>845</v>
      </c>
      <c r="E540" s="452">
        <v>153306001</v>
      </c>
      <c r="F540" s="448">
        <v>1</v>
      </c>
      <c r="G540" s="437">
        <v>2</v>
      </c>
      <c r="H540" s="507">
        <v>2</v>
      </c>
      <c r="I540" s="448" t="s">
        <v>233</v>
      </c>
      <c r="J540" s="447" t="s">
        <v>227</v>
      </c>
    </row>
    <row r="541" spans="1:10" ht="16.5" customHeight="1">
      <c r="A541" s="432" t="b">
        <v>1</v>
      </c>
      <c r="B541" s="428" t="s">
        <v>889</v>
      </c>
      <c r="C541" s="437">
        <v>6013</v>
      </c>
      <c r="D541" s="440" t="s">
        <v>845</v>
      </c>
      <c r="E541" s="452">
        <v>153306002</v>
      </c>
      <c r="F541" s="448">
        <v>1</v>
      </c>
      <c r="G541" s="437">
        <v>2</v>
      </c>
      <c r="H541" s="507">
        <v>2</v>
      </c>
      <c r="I541" s="448" t="s">
        <v>233</v>
      </c>
      <c r="J541" s="447" t="s">
        <v>227</v>
      </c>
    </row>
    <row r="542" spans="1:10" ht="16.5" customHeight="1">
      <c r="A542" s="432" t="b">
        <v>1</v>
      </c>
      <c r="B542" s="428" t="s">
        <v>890</v>
      </c>
      <c r="C542" s="437">
        <v>6013</v>
      </c>
      <c r="D542" s="440" t="s">
        <v>845</v>
      </c>
      <c r="E542" s="452">
        <v>153306003</v>
      </c>
      <c r="F542" s="448">
        <v>1</v>
      </c>
      <c r="G542" s="437">
        <v>2</v>
      </c>
      <c r="H542" s="507">
        <v>2</v>
      </c>
      <c r="I542" s="448" t="s">
        <v>233</v>
      </c>
      <c r="J542" s="447" t="s">
        <v>227</v>
      </c>
    </row>
    <row r="543" spans="1:10" ht="16.5" customHeight="1">
      <c r="A543" s="432" t="b">
        <v>1</v>
      </c>
      <c r="B543" s="428" t="s">
        <v>891</v>
      </c>
      <c r="C543" s="437">
        <v>6013</v>
      </c>
      <c r="D543" s="440" t="s">
        <v>845</v>
      </c>
      <c r="E543" s="452">
        <v>153306004</v>
      </c>
      <c r="F543" s="448">
        <v>1</v>
      </c>
      <c r="G543" s="437">
        <v>2</v>
      </c>
      <c r="H543" s="507">
        <v>2</v>
      </c>
      <c r="I543" s="448" t="s">
        <v>233</v>
      </c>
      <c r="J543" s="447" t="s">
        <v>227</v>
      </c>
    </row>
    <row r="544" spans="1:10" ht="16.5" customHeight="1">
      <c r="A544" s="432" t="b">
        <v>1</v>
      </c>
      <c r="B544" s="428" t="s">
        <v>892</v>
      </c>
      <c r="C544" s="437">
        <v>6013</v>
      </c>
      <c r="D544" s="440" t="s">
        <v>845</v>
      </c>
      <c r="E544" s="452">
        <v>153306005</v>
      </c>
      <c r="F544" s="448">
        <v>1</v>
      </c>
      <c r="G544" s="437">
        <v>2</v>
      </c>
      <c r="H544" s="507">
        <v>2</v>
      </c>
      <c r="I544" s="448" t="s">
        <v>233</v>
      </c>
      <c r="J544" s="447" t="s">
        <v>227</v>
      </c>
    </row>
    <row r="545" spans="1:10" ht="16.5" customHeight="1">
      <c r="A545" s="432" t="b">
        <v>1</v>
      </c>
      <c r="B545" s="428" t="s">
        <v>974</v>
      </c>
      <c r="C545" s="437">
        <v>6013</v>
      </c>
      <c r="D545" s="440" t="s">
        <v>845</v>
      </c>
      <c r="E545" s="455">
        <v>153401001</v>
      </c>
      <c r="F545" s="448">
        <v>1</v>
      </c>
      <c r="G545" s="437">
        <v>1</v>
      </c>
      <c r="H545" s="507">
        <v>0.6</v>
      </c>
      <c r="I545" s="448" t="s">
        <v>229</v>
      </c>
      <c r="J545" s="448" t="s">
        <v>228</v>
      </c>
    </row>
    <row r="546" spans="1:10" ht="16.5" customHeight="1">
      <c r="A546" s="432" t="b">
        <v>1</v>
      </c>
      <c r="B546" s="428" t="s">
        <v>975</v>
      </c>
      <c r="C546" s="437">
        <v>6013</v>
      </c>
      <c r="D546" s="440" t="s">
        <v>845</v>
      </c>
      <c r="E546" s="455">
        <v>153401002</v>
      </c>
      <c r="F546" s="448">
        <v>1</v>
      </c>
      <c r="G546" s="437">
        <v>1</v>
      </c>
      <c r="H546" s="507">
        <v>0.6</v>
      </c>
      <c r="I546" s="448" t="s">
        <v>229</v>
      </c>
      <c r="J546" s="448" t="s">
        <v>228</v>
      </c>
    </row>
    <row r="547" spans="1:10" ht="16.5" customHeight="1">
      <c r="A547" s="432" t="b">
        <v>1</v>
      </c>
      <c r="B547" s="428" t="s">
        <v>976</v>
      </c>
      <c r="C547" s="437">
        <v>6013</v>
      </c>
      <c r="D547" s="440" t="s">
        <v>845</v>
      </c>
      <c r="E547" s="455">
        <v>153401003</v>
      </c>
      <c r="F547" s="448">
        <v>1</v>
      </c>
      <c r="G547" s="437">
        <v>1</v>
      </c>
      <c r="H547" s="507">
        <v>0.6</v>
      </c>
      <c r="I547" s="448" t="s">
        <v>229</v>
      </c>
      <c r="J547" s="448" t="s">
        <v>228</v>
      </c>
    </row>
    <row r="548" spans="1:10" ht="16.5" customHeight="1">
      <c r="A548" s="432" t="b">
        <v>1</v>
      </c>
      <c r="B548" s="428" t="s">
        <v>977</v>
      </c>
      <c r="C548" s="437">
        <v>6013</v>
      </c>
      <c r="D548" s="440" t="s">
        <v>845</v>
      </c>
      <c r="E548" s="455">
        <v>153401004</v>
      </c>
      <c r="F548" s="448">
        <v>1</v>
      </c>
      <c r="G548" s="437">
        <v>1</v>
      </c>
      <c r="H548" s="507">
        <v>0.6</v>
      </c>
      <c r="I548" s="448" t="s">
        <v>229</v>
      </c>
      <c r="J548" s="448" t="s">
        <v>228</v>
      </c>
    </row>
    <row r="549" spans="1:10" ht="16.5" customHeight="1">
      <c r="A549" s="432" t="b">
        <v>1</v>
      </c>
      <c r="B549" s="428" t="s">
        <v>978</v>
      </c>
      <c r="C549" s="437">
        <v>6013</v>
      </c>
      <c r="D549" s="440" t="s">
        <v>845</v>
      </c>
      <c r="E549" s="455">
        <v>153401005</v>
      </c>
      <c r="F549" s="448">
        <v>1</v>
      </c>
      <c r="G549" s="437">
        <v>1</v>
      </c>
      <c r="H549" s="507">
        <v>0.6</v>
      </c>
      <c r="I549" s="448" t="s">
        <v>229</v>
      </c>
      <c r="J549" s="448" t="s">
        <v>228</v>
      </c>
    </row>
    <row r="550" spans="1:10" ht="16.5" customHeight="1">
      <c r="A550" s="432" t="b">
        <v>1</v>
      </c>
      <c r="B550" s="428" t="s">
        <v>979</v>
      </c>
      <c r="C550" s="437">
        <v>6013</v>
      </c>
      <c r="D550" s="440" t="s">
        <v>845</v>
      </c>
      <c r="E550" s="455">
        <v>153401006</v>
      </c>
      <c r="F550" s="448">
        <v>1</v>
      </c>
      <c r="G550" s="437">
        <v>1</v>
      </c>
      <c r="H550" s="507">
        <v>0.6</v>
      </c>
      <c r="I550" s="448" t="s">
        <v>229</v>
      </c>
      <c r="J550" s="448" t="s">
        <v>228</v>
      </c>
    </row>
    <row r="551" spans="1:10" ht="16.5" customHeight="1">
      <c r="A551" s="432" t="b">
        <v>1</v>
      </c>
      <c r="B551" s="428" t="s">
        <v>980</v>
      </c>
      <c r="C551" s="437">
        <v>6013</v>
      </c>
      <c r="D551" s="440" t="s">
        <v>845</v>
      </c>
      <c r="E551" s="455">
        <v>153402001</v>
      </c>
      <c r="F551" s="453">
        <v>1</v>
      </c>
      <c r="G551" s="437">
        <v>1</v>
      </c>
      <c r="H551" s="507">
        <v>0.6</v>
      </c>
      <c r="I551" s="448" t="s">
        <v>230</v>
      </c>
      <c r="J551" s="448" t="s">
        <v>228</v>
      </c>
    </row>
    <row r="552" spans="1:10" ht="16.5" customHeight="1">
      <c r="A552" s="432" t="b">
        <v>1</v>
      </c>
      <c r="B552" s="428" t="s">
        <v>981</v>
      </c>
      <c r="C552" s="437">
        <v>6013</v>
      </c>
      <c r="D552" s="440" t="s">
        <v>845</v>
      </c>
      <c r="E552" s="455">
        <v>153402002</v>
      </c>
      <c r="F552" s="453">
        <v>1</v>
      </c>
      <c r="G552" s="437">
        <v>1</v>
      </c>
      <c r="H552" s="507">
        <v>0.7</v>
      </c>
      <c r="I552" s="448" t="s">
        <v>230</v>
      </c>
      <c r="J552" s="448" t="s">
        <v>228</v>
      </c>
    </row>
    <row r="553" spans="1:10" ht="16.5" customHeight="1">
      <c r="A553" s="432" t="b">
        <v>1</v>
      </c>
      <c r="B553" s="428" t="s">
        <v>982</v>
      </c>
      <c r="C553" s="437">
        <v>6013</v>
      </c>
      <c r="D553" s="440" t="s">
        <v>845</v>
      </c>
      <c r="E553" s="455">
        <v>153402003</v>
      </c>
      <c r="F553" s="453">
        <v>1</v>
      </c>
      <c r="G553" s="437">
        <v>1</v>
      </c>
      <c r="H553" s="507">
        <v>0.7</v>
      </c>
      <c r="I553" s="448" t="s">
        <v>230</v>
      </c>
      <c r="J553" s="448" t="s">
        <v>228</v>
      </c>
    </row>
    <row r="554" spans="1:10" ht="16.5" customHeight="1">
      <c r="A554" s="432" t="b">
        <v>1</v>
      </c>
      <c r="B554" s="428" t="s">
        <v>983</v>
      </c>
      <c r="C554" s="437">
        <v>6013</v>
      </c>
      <c r="D554" s="440" t="s">
        <v>845</v>
      </c>
      <c r="E554" s="455">
        <v>153402004</v>
      </c>
      <c r="F554" s="453">
        <v>1</v>
      </c>
      <c r="G554" s="437">
        <v>1</v>
      </c>
      <c r="H554" s="507">
        <v>0.7</v>
      </c>
      <c r="I554" s="448" t="s">
        <v>230</v>
      </c>
      <c r="J554" s="448" t="s">
        <v>228</v>
      </c>
    </row>
    <row r="555" spans="1:10" ht="16.5" customHeight="1">
      <c r="A555" s="432" t="b">
        <v>1</v>
      </c>
      <c r="B555" s="428" t="s">
        <v>984</v>
      </c>
      <c r="C555" s="437">
        <v>6013</v>
      </c>
      <c r="D555" s="440" t="s">
        <v>845</v>
      </c>
      <c r="E555" s="455">
        <v>153402005</v>
      </c>
      <c r="F555" s="453">
        <v>1</v>
      </c>
      <c r="G555" s="437">
        <v>1</v>
      </c>
      <c r="H555" s="507">
        <v>0.7</v>
      </c>
      <c r="I555" s="448" t="s">
        <v>230</v>
      </c>
      <c r="J555" s="448" t="s">
        <v>228</v>
      </c>
    </row>
    <row r="556" spans="1:10" ht="16.5" customHeight="1">
      <c r="A556" s="432" t="b">
        <v>1</v>
      </c>
      <c r="B556" s="428" t="s">
        <v>985</v>
      </c>
      <c r="C556" s="437">
        <v>6013</v>
      </c>
      <c r="D556" s="440" t="s">
        <v>845</v>
      </c>
      <c r="E556" s="455">
        <v>153406001</v>
      </c>
      <c r="F556" s="453">
        <v>1</v>
      </c>
      <c r="G556" s="437">
        <v>1</v>
      </c>
      <c r="H556" s="507">
        <v>0.7</v>
      </c>
      <c r="I556" s="448" t="s">
        <v>233</v>
      </c>
      <c r="J556" s="448" t="s">
        <v>228</v>
      </c>
    </row>
    <row r="557" spans="1:10" ht="16.5" customHeight="1">
      <c r="A557" s="432" t="b">
        <v>1</v>
      </c>
      <c r="B557" s="428" t="s">
        <v>986</v>
      </c>
      <c r="C557" s="437">
        <v>6013</v>
      </c>
      <c r="D557" s="440" t="s">
        <v>845</v>
      </c>
      <c r="E557" s="455">
        <v>153406002</v>
      </c>
      <c r="F557" s="448">
        <v>1</v>
      </c>
      <c r="G557" s="437">
        <v>1</v>
      </c>
      <c r="H557" s="507">
        <v>0.7</v>
      </c>
      <c r="I557" s="448" t="s">
        <v>233</v>
      </c>
      <c r="J557" s="448" t="s">
        <v>228</v>
      </c>
    </row>
    <row r="558" spans="1:10" ht="16.5" customHeight="1">
      <c r="A558" s="432" t="b">
        <v>1</v>
      </c>
      <c r="B558" s="428" t="s">
        <v>987</v>
      </c>
      <c r="C558" s="437">
        <v>6013</v>
      </c>
      <c r="D558" s="440" t="s">
        <v>845</v>
      </c>
      <c r="E558" s="455">
        <v>153406003</v>
      </c>
      <c r="F558" s="448">
        <v>1</v>
      </c>
      <c r="G558" s="437">
        <v>1</v>
      </c>
      <c r="H558" s="507">
        <v>0.7</v>
      </c>
      <c r="I558" s="448" t="s">
        <v>233</v>
      </c>
      <c r="J558" s="448" t="s">
        <v>228</v>
      </c>
    </row>
    <row r="559" spans="1:10" ht="16.5" customHeight="1">
      <c r="A559" s="432" t="b">
        <v>1</v>
      </c>
      <c r="B559" s="428" t="s">
        <v>988</v>
      </c>
      <c r="C559" s="437">
        <v>6013</v>
      </c>
      <c r="D559" s="440" t="s">
        <v>845</v>
      </c>
      <c r="E559" s="455">
        <v>153406004</v>
      </c>
      <c r="F559" s="448">
        <v>1</v>
      </c>
      <c r="G559" s="437">
        <v>1</v>
      </c>
      <c r="H559" s="507">
        <v>0.7</v>
      </c>
      <c r="I559" s="448" t="s">
        <v>233</v>
      </c>
      <c r="J559" s="448" t="s">
        <v>228</v>
      </c>
    </row>
    <row r="560" spans="1:10" ht="16.5" customHeight="1">
      <c r="A560" s="432" t="b">
        <v>1</v>
      </c>
      <c r="B560" s="428" t="s">
        <v>989</v>
      </c>
      <c r="C560" s="437">
        <v>6013</v>
      </c>
      <c r="D560" s="440" t="s">
        <v>845</v>
      </c>
      <c r="E560" s="455">
        <v>153406005</v>
      </c>
      <c r="F560" s="448">
        <v>1</v>
      </c>
      <c r="G560" s="437">
        <v>1</v>
      </c>
      <c r="H560" s="507">
        <v>0.7</v>
      </c>
      <c r="I560" s="448" t="s">
        <v>233</v>
      </c>
      <c r="J560" s="448" t="s">
        <v>228</v>
      </c>
    </row>
    <row r="561" spans="1:10" ht="16.5" customHeight="1">
      <c r="A561" s="432" t="b">
        <v>1</v>
      </c>
      <c r="B561" s="436" t="s">
        <v>1138</v>
      </c>
      <c r="C561" s="437">
        <v>6013</v>
      </c>
      <c r="D561" s="445" t="s">
        <v>845</v>
      </c>
      <c r="E561" s="459">
        <v>153403011</v>
      </c>
      <c r="F561" s="448">
        <v>1</v>
      </c>
      <c r="G561" s="437">
        <v>1</v>
      </c>
      <c r="H561" s="507">
        <v>0.1</v>
      </c>
      <c r="I561" s="445" t="s">
        <v>231</v>
      </c>
      <c r="J561" s="448" t="s">
        <v>228</v>
      </c>
    </row>
    <row r="562" spans="1:10" ht="16.5" customHeight="1">
      <c r="A562" s="432" t="b">
        <v>1</v>
      </c>
      <c r="B562" s="434" t="s">
        <v>1139</v>
      </c>
      <c r="C562" s="437">
        <v>6013</v>
      </c>
      <c r="D562" s="443" t="s">
        <v>845</v>
      </c>
      <c r="E562" s="457">
        <v>153403012</v>
      </c>
      <c r="F562" s="448">
        <v>1</v>
      </c>
      <c r="G562" s="437">
        <v>1</v>
      </c>
      <c r="H562" s="507">
        <v>0.1</v>
      </c>
      <c r="I562" s="443" t="s">
        <v>231</v>
      </c>
      <c r="J562" s="448" t="s">
        <v>228</v>
      </c>
    </row>
    <row r="563" spans="1:10" ht="16.5" customHeight="1">
      <c r="A563" s="432" t="b">
        <v>1</v>
      </c>
      <c r="B563" s="436" t="s">
        <v>1140</v>
      </c>
      <c r="C563" s="437">
        <v>6013</v>
      </c>
      <c r="D563" s="445" t="s">
        <v>845</v>
      </c>
      <c r="E563" s="459">
        <v>153403013</v>
      </c>
      <c r="F563" s="448">
        <v>1</v>
      </c>
      <c r="G563" s="437">
        <v>1</v>
      </c>
      <c r="H563" s="507">
        <v>0.1</v>
      </c>
      <c r="I563" s="445" t="s">
        <v>231</v>
      </c>
      <c r="J563" s="448" t="s">
        <v>228</v>
      </c>
    </row>
    <row r="564" spans="1:10" ht="16.5" customHeight="1">
      <c r="A564" s="432" t="b">
        <v>1</v>
      </c>
      <c r="B564" s="434" t="s">
        <v>1141</v>
      </c>
      <c r="C564" s="437">
        <v>6013</v>
      </c>
      <c r="D564" s="443" t="s">
        <v>845</v>
      </c>
      <c r="E564" s="457">
        <v>153403014</v>
      </c>
      <c r="F564" s="448">
        <v>1</v>
      </c>
      <c r="G564" s="437">
        <v>1</v>
      </c>
      <c r="H564" s="507">
        <v>0.1</v>
      </c>
      <c r="I564" s="443" t="s">
        <v>231</v>
      </c>
      <c r="J564" s="448" t="s">
        <v>228</v>
      </c>
    </row>
    <row r="565" spans="1:10" ht="16.5" customHeight="1">
      <c r="A565" s="432" t="b">
        <v>1</v>
      </c>
      <c r="B565" s="436" t="s">
        <v>1142</v>
      </c>
      <c r="C565" s="437">
        <v>6013</v>
      </c>
      <c r="D565" s="445" t="s">
        <v>845</v>
      </c>
      <c r="E565" s="459">
        <v>153403015</v>
      </c>
      <c r="F565" s="448">
        <v>1</v>
      </c>
      <c r="G565" s="437">
        <v>1</v>
      </c>
      <c r="H565" s="507">
        <v>0.1</v>
      </c>
      <c r="I565" s="445" t="s">
        <v>231</v>
      </c>
      <c r="J565" s="448" t="s">
        <v>228</v>
      </c>
    </row>
    <row r="566" spans="1:10" ht="16.5" customHeight="1">
      <c r="A566" s="432" t="b">
        <v>1</v>
      </c>
      <c r="B566" s="434" t="s">
        <v>1143</v>
      </c>
      <c r="C566" s="437">
        <v>6013</v>
      </c>
      <c r="D566" s="443" t="s">
        <v>845</v>
      </c>
      <c r="E566" s="457">
        <v>153405011</v>
      </c>
      <c r="F566" s="448">
        <v>1</v>
      </c>
      <c r="G566" s="437">
        <v>1</v>
      </c>
      <c r="H566" s="507">
        <v>0.1</v>
      </c>
      <c r="I566" s="443" t="s">
        <v>232</v>
      </c>
      <c r="J566" s="448" t="s">
        <v>228</v>
      </c>
    </row>
    <row r="567" spans="1:10" ht="16.5" customHeight="1">
      <c r="A567" s="432" t="b">
        <v>1</v>
      </c>
      <c r="B567" s="435" t="s">
        <v>1144</v>
      </c>
      <c r="C567" s="437">
        <v>6013</v>
      </c>
      <c r="D567" s="444" t="s">
        <v>845</v>
      </c>
      <c r="E567" s="458">
        <v>153405012</v>
      </c>
      <c r="F567" s="448">
        <v>1</v>
      </c>
      <c r="G567" s="437">
        <v>1</v>
      </c>
      <c r="H567" s="507">
        <v>0.1</v>
      </c>
      <c r="I567" s="444" t="s">
        <v>232</v>
      </c>
      <c r="J567" s="448" t="s">
        <v>228</v>
      </c>
    </row>
    <row r="568" spans="1:10" ht="16.5" customHeight="1">
      <c r="A568" s="432" t="b">
        <v>1</v>
      </c>
      <c r="B568" s="434" t="s">
        <v>1145</v>
      </c>
      <c r="C568" s="437">
        <v>6013</v>
      </c>
      <c r="D568" s="443" t="s">
        <v>845</v>
      </c>
      <c r="E568" s="457">
        <v>153405013</v>
      </c>
      <c r="F568" s="448">
        <v>1</v>
      </c>
      <c r="G568" s="437">
        <v>1</v>
      </c>
      <c r="H568" s="507">
        <v>0.1</v>
      </c>
      <c r="I568" s="443" t="s">
        <v>232</v>
      </c>
      <c r="J568" s="448" t="s">
        <v>228</v>
      </c>
    </row>
    <row r="569" spans="1:10" ht="16.5" customHeight="1">
      <c r="A569" s="432" t="b">
        <v>1</v>
      </c>
      <c r="B569" s="435" t="s">
        <v>1146</v>
      </c>
      <c r="C569" s="437">
        <v>6013</v>
      </c>
      <c r="D569" s="444" t="s">
        <v>845</v>
      </c>
      <c r="E569" s="458">
        <v>153405014</v>
      </c>
      <c r="F569" s="448">
        <v>1</v>
      </c>
      <c r="G569" s="437">
        <v>1</v>
      </c>
      <c r="H569" s="507">
        <v>0.1</v>
      </c>
      <c r="I569" s="444" t="s">
        <v>232</v>
      </c>
      <c r="J569" s="448" t="s">
        <v>228</v>
      </c>
    </row>
    <row r="570" spans="1:10" ht="16.5" customHeight="1">
      <c r="A570" s="432" t="b">
        <v>1</v>
      </c>
      <c r="B570" s="434" t="s">
        <v>1147</v>
      </c>
      <c r="C570" s="437">
        <v>6013</v>
      </c>
      <c r="D570" s="443" t="s">
        <v>845</v>
      </c>
      <c r="E570" s="457">
        <v>153405015</v>
      </c>
      <c r="F570" s="448">
        <v>1</v>
      </c>
      <c r="G570" s="437">
        <v>1</v>
      </c>
      <c r="H570" s="507">
        <v>0.1</v>
      </c>
      <c r="I570" s="443" t="s">
        <v>232</v>
      </c>
      <c r="J570" s="448" t="s">
        <v>228</v>
      </c>
    </row>
    <row r="571" spans="1:10" ht="16.5" customHeight="1">
      <c r="A571" s="432" t="b">
        <v>1</v>
      </c>
      <c r="B571" s="434" t="s">
        <v>1148</v>
      </c>
      <c r="C571" s="437">
        <v>6013</v>
      </c>
      <c r="D571" s="443" t="s">
        <v>845</v>
      </c>
      <c r="E571" s="457">
        <v>153407011</v>
      </c>
      <c r="F571" s="448">
        <v>1</v>
      </c>
      <c r="G571" s="437">
        <v>1</v>
      </c>
      <c r="H571" s="507">
        <v>0.1</v>
      </c>
      <c r="I571" s="443" t="s">
        <v>234</v>
      </c>
      <c r="J571" s="448" t="s">
        <v>228</v>
      </c>
    </row>
    <row r="572" spans="1:10" ht="16.5" customHeight="1">
      <c r="A572" s="432" t="b">
        <v>1</v>
      </c>
      <c r="B572" s="433" t="s">
        <v>1149</v>
      </c>
      <c r="C572" s="437">
        <v>6013</v>
      </c>
      <c r="D572" s="442" t="s">
        <v>845</v>
      </c>
      <c r="E572" s="456">
        <v>153407012</v>
      </c>
      <c r="F572" s="448">
        <v>1</v>
      </c>
      <c r="G572" s="437">
        <v>1</v>
      </c>
      <c r="H572" s="507">
        <v>0.1</v>
      </c>
      <c r="I572" s="442" t="s">
        <v>234</v>
      </c>
      <c r="J572" s="448" t="s">
        <v>228</v>
      </c>
    </row>
    <row r="573" spans="1:10" ht="16.5" customHeight="1">
      <c r="A573" s="432" t="b">
        <v>1</v>
      </c>
      <c r="B573" s="434" t="s">
        <v>1150</v>
      </c>
      <c r="C573" s="437">
        <v>6013</v>
      </c>
      <c r="D573" s="443" t="s">
        <v>845</v>
      </c>
      <c r="E573" s="457">
        <v>153407013</v>
      </c>
      <c r="F573" s="448">
        <v>1</v>
      </c>
      <c r="G573" s="437">
        <v>1</v>
      </c>
      <c r="H573" s="507">
        <v>0.1</v>
      </c>
      <c r="I573" s="443" t="s">
        <v>234</v>
      </c>
      <c r="J573" s="448" t="s">
        <v>228</v>
      </c>
    </row>
    <row r="574" spans="1:10" ht="16.5" customHeight="1">
      <c r="A574" s="432" t="b">
        <v>1</v>
      </c>
      <c r="B574" s="433" t="s">
        <v>1151</v>
      </c>
      <c r="C574" s="437">
        <v>6013</v>
      </c>
      <c r="D574" s="442" t="s">
        <v>845</v>
      </c>
      <c r="E574" s="456">
        <v>153407014</v>
      </c>
      <c r="F574" s="448">
        <v>1</v>
      </c>
      <c r="G574" s="437">
        <v>1</v>
      </c>
      <c r="H574" s="507">
        <v>0.1</v>
      </c>
      <c r="I574" s="442" t="s">
        <v>234</v>
      </c>
      <c r="J574" s="448" t="s">
        <v>228</v>
      </c>
    </row>
    <row r="575" spans="1:10" ht="16.5" customHeight="1">
      <c r="A575" s="432" t="b">
        <v>1</v>
      </c>
      <c r="B575" s="434" t="s">
        <v>1152</v>
      </c>
      <c r="C575" s="437">
        <v>6013</v>
      </c>
      <c r="D575" s="443" t="s">
        <v>845</v>
      </c>
      <c r="E575" s="457">
        <v>153407015</v>
      </c>
      <c r="F575" s="448">
        <v>1</v>
      </c>
      <c r="G575" s="437">
        <v>1</v>
      </c>
      <c r="H575" s="507">
        <v>0.1</v>
      </c>
      <c r="I575" s="443" t="s">
        <v>234</v>
      </c>
      <c r="J575" s="448" t="s">
        <v>228</v>
      </c>
    </row>
    <row r="576" spans="1:10" ht="16.5" customHeight="1">
      <c r="A576" s="432" t="b">
        <v>1</v>
      </c>
      <c r="B576" s="428" t="s">
        <v>910</v>
      </c>
      <c r="C576" s="437">
        <v>6013</v>
      </c>
      <c r="D576" s="441" t="s">
        <v>894</v>
      </c>
      <c r="E576" s="451">
        <v>154201001</v>
      </c>
      <c r="F576" s="448">
        <v>1</v>
      </c>
      <c r="G576" s="437">
        <v>1</v>
      </c>
      <c r="H576" s="506">
        <v>3.5</v>
      </c>
      <c r="I576" s="448" t="s">
        <v>229</v>
      </c>
      <c r="J576" s="448" t="s">
        <v>226</v>
      </c>
    </row>
    <row r="577" spans="1:10" ht="16.5" customHeight="1">
      <c r="A577" s="432" t="b">
        <v>1</v>
      </c>
      <c r="B577" s="428" t="s">
        <v>911</v>
      </c>
      <c r="C577" s="437">
        <v>6013</v>
      </c>
      <c r="D577" s="441" t="s">
        <v>894</v>
      </c>
      <c r="E577" s="451">
        <v>154201002</v>
      </c>
      <c r="F577" s="448">
        <v>1</v>
      </c>
      <c r="G577" s="437">
        <v>1</v>
      </c>
      <c r="H577" s="506">
        <v>3.5</v>
      </c>
      <c r="I577" s="448" t="s">
        <v>229</v>
      </c>
      <c r="J577" s="448" t="s">
        <v>226</v>
      </c>
    </row>
    <row r="578" spans="1:10" ht="16.5" customHeight="1">
      <c r="A578" s="432" t="b">
        <v>1</v>
      </c>
      <c r="B578" s="428" t="s">
        <v>912</v>
      </c>
      <c r="C578" s="437">
        <v>6013</v>
      </c>
      <c r="D578" s="441" t="s">
        <v>894</v>
      </c>
      <c r="E578" s="451">
        <v>154201003</v>
      </c>
      <c r="F578" s="448">
        <v>1</v>
      </c>
      <c r="G578" s="437">
        <v>1</v>
      </c>
      <c r="H578" s="506">
        <v>3.5</v>
      </c>
      <c r="I578" s="448" t="s">
        <v>229</v>
      </c>
      <c r="J578" s="448" t="s">
        <v>226</v>
      </c>
    </row>
    <row r="579" spans="1:10" ht="16.5" customHeight="1">
      <c r="A579" s="432" t="b">
        <v>1</v>
      </c>
      <c r="B579" s="428" t="s">
        <v>913</v>
      </c>
      <c r="C579" s="437">
        <v>6013</v>
      </c>
      <c r="D579" s="441" t="s">
        <v>894</v>
      </c>
      <c r="E579" s="451">
        <v>154201004</v>
      </c>
      <c r="F579" s="448">
        <v>1</v>
      </c>
      <c r="G579" s="437">
        <v>1</v>
      </c>
      <c r="H579" s="506">
        <v>3.5</v>
      </c>
      <c r="I579" s="448" t="s">
        <v>229</v>
      </c>
      <c r="J579" s="448" t="s">
        <v>226</v>
      </c>
    </row>
    <row r="580" spans="1:10" ht="16.5" customHeight="1">
      <c r="A580" s="432" t="b">
        <v>1</v>
      </c>
      <c r="B580" s="428" t="s">
        <v>914</v>
      </c>
      <c r="C580" s="437">
        <v>6013</v>
      </c>
      <c r="D580" s="441" t="s">
        <v>894</v>
      </c>
      <c r="E580" s="451">
        <v>154201005</v>
      </c>
      <c r="F580" s="448">
        <v>1</v>
      </c>
      <c r="G580" s="437">
        <v>1</v>
      </c>
      <c r="H580" s="506">
        <v>3.5</v>
      </c>
      <c r="I580" s="448" t="s">
        <v>229</v>
      </c>
      <c r="J580" s="448" t="s">
        <v>226</v>
      </c>
    </row>
    <row r="581" spans="1:10" ht="16.5" customHeight="1">
      <c r="A581" s="432" t="b">
        <v>1</v>
      </c>
      <c r="B581" s="428" t="s">
        <v>915</v>
      </c>
      <c r="C581" s="437">
        <v>6013</v>
      </c>
      <c r="D581" s="441" t="s">
        <v>894</v>
      </c>
      <c r="E581" s="451">
        <v>154201006</v>
      </c>
      <c r="F581" s="448">
        <v>1</v>
      </c>
      <c r="G581" s="437">
        <v>1</v>
      </c>
      <c r="H581" s="506">
        <v>3.5</v>
      </c>
      <c r="I581" s="448" t="s">
        <v>229</v>
      </c>
      <c r="J581" s="448" t="s">
        <v>226</v>
      </c>
    </row>
    <row r="582" spans="1:10" ht="16.5" customHeight="1">
      <c r="A582" s="432" t="b">
        <v>1</v>
      </c>
      <c r="B582" s="428" t="s">
        <v>916</v>
      </c>
      <c r="C582" s="437">
        <v>6013</v>
      </c>
      <c r="D582" s="441" t="s">
        <v>894</v>
      </c>
      <c r="E582" s="451">
        <v>154202001</v>
      </c>
      <c r="F582" s="448">
        <v>1</v>
      </c>
      <c r="G582" s="437">
        <v>1</v>
      </c>
      <c r="H582" s="506">
        <v>3.5</v>
      </c>
      <c r="I582" s="448" t="s">
        <v>230</v>
      </c>
      <c r="J582" s="448" t="s">
        <v>226</v>
      </c>
    </row>
    <row r="583" spans="1:10" ht="16.5" customHeight="1">
      <c r="A583" s="432" t="b">
        <v>1</v>
      </c>
      <c r="B583" s="428" t="s">
        <v>917</v>
      </c>
      <c r="C583" s="437">
        <v>6013</v>
      </c>
      <c r="D583" s="441" t="s">
        <v>894</v>
      </c>
      <c r="E583" s="451">
        <v>154202002</v>
      </c>
      <c r="F583" s="448">
        <v>1</v>
      </c>
      <c r="G583" s="437">
        <v>1</v>
      </c>
      <c r="H583" s="506">
        <v>3.5</v>
      </c>
      <c r="I583" s="448" t="s">
        <v>230</v>
      </c>
      <c r="J583" s="448" t="s">
        <v>226</v>
      </c>
    </row>
    <row r="584" spans="1:10" ht="16.5" customHeight="1">
      <c r="A584" s="432" t="b">
        <v>1</v>
      </c>
      <c r="B584" s="428" t="s">
        <v>918</v>
      </c>
      <c r="C584" s="437">
        <v>6013</v>
      </c>
      <c r="D584" s="441" t="s">
        <v>894</v>
      </c>
      <c r="E584" s="451">
        <v>154202003</v>
      </c>
      <c r="F584" s="448">
        <v>1</v>
      </c>
      <c r="G584" s="437">
        <v>1</v>
      </c>
      <c r="H584" s="506">
        <v>3.5</v>
      </c>
      <c r="I584" s="448" t="s">
        <v>230</v>
      </c>
      <c r="J584" s="448" t="s">
        <v>226</v>
      </c>
    </row>
    <row r="585" spans="1:10" ht="16.5" customHeight="1">
      <c r="A585" s="432" t="b">
        <v>1</v>
      </c>
      <c r="B585" s="428" t="s">
        <v>919</v>
      </c>
      <c r="C585" s="437">
        <v>6013</v>
      </c>
      <c r="D585" s="441" t="s">
        <v>894</v>
      </c>
      <c r="E585" s="451">
        <v>154202004</v>
      </c>
      <c r="F585" s="448">
        <v>1</v>
      </c>
      <c r="G585" s="437">
        <v>1</v>
      </c>
      <c r="H585" s="506">
        <v>3.5</v>
      </c>
      <c r="I585" s="448" t="s">
        <v>230</v>
      </c>
      <c r="J585" s="448" t="s">
        <v>226</v>
      </c>
    </row>
    <row r="586" spans="1:10" ht="16.5" customHeight="1">
      <c r="A586" s="432" t="b">
        <v>1</v>
      </c>
      <c r="B586" s="428" t="s">
        <v>920</v>
      </c>
      <c r="C586" s="437">
        <v>6013</v>
      </c>
      <c r="D586" s="441" t="s">
        <v>894</v>
      </c>
      <c r="E586" s="451">
        <v>154202005</v>
      </c>
      <c r="F586" s="448">
        <v>1</v>
      </c>
      <c r="G586" s="437">
        <v>1</v>
      </c>
      <c r="H586" s="506">
        <v>3.5</v>
      </c>
      <c r="I586" s="448" t="s">
        <v>230</v>
      </c>
      <c r="J586" s="448" t="s">
        <v>226</v>
      </c>
    </row>
    <row r="587" spans="1:10" ht="16.5" customHeight="1">
      <c r="A587" s="432" t="b">
        <v>1</v>
      </c>
      <c r="B587" s="428" t="s">
        <v>921</v>
      </c>
      <c r="C587" s="437">
        <v>6013</v>
      </c>
      <c r="D587" s="441" t="s">
        <v>894</v>
      </c>
      <c r="E587" s="451">
        <v>154206001</v>
      </c>
      <c r="F587" s="448">
        <v>1</v>
      </c>
      <c r="G587" s="437">
        <v>1</v>
      </c>
      <c r="H587" s="506">
        <v>3.5</v>
      </c>
      <c r="I587" s="448" t="s">
        <v>233</v>
      </c>
      <c r="J587" s="448" t="s">
        <v>226</v>
      </c>
    </row>
    <row r="588" spans="1:10" ht="16.5" customHeight="1">
      <c r="A588" s="432" t="b">
        <v>1</v>
      </c>
      <c r="B588" s="428" t="s">
        <v>922</v>
      </c>
      <c r="C588" s="437">
        <v>6013</v>
      </c>
      <c r="D588" s="441" t="s">
        <v>894</v>
      </c>
      <c r="E588" s="451">
        <v>154206002</v>
      </c>
      <c r="F588" s="448">
        <v>1</v>
      </c>
      <c r="G588" s="437">
        <v>1</v>
      </c>
      <c r="H588" s="506">
        <v>3.5</v>
      </c>
      <c r="I588" s="448" t="s">
        <v>233</v>
      </c>
      <c r="J588" s="448" t="s">
        <v>226</v>
      </c>
    </row>
    <row r="589" spans="1:10" ht="16.5" customHeight="1">
      <c r="A589" s="432" t="b">
        <v>1</v>
      </c>
      <c r="B589" s="428" t="s">
        <v>923</v>
      </c>
      <c r="C589" s="437">
        <v>6013</v>
      </c>
      <c r="D589" s="441" t="s">
        <v>894</v>
      </c>
      <c r="E589" s="451">
        <v>154206003</v>
      </c>
      <c r="F589" s="448">
        <v>1</v>
      </c>
      <c r="G589" s="437">
        <v>1</v>
      </c>
      <c r="H589" s="506">
        <v>3.5</v>
      </c>
      <c r="I589" s="448" t="s">
        <v>233</v>
      </c>
      <c r="J589" s="448" t="s">
        <v>226</v>
      </c>
    </row>
    <row r="590" spans="1:10" ht="16.5" customHeight="1">
      <c r="A590" s="432" t="b">
        <v>1</v>
      </c>
      <c r="B590" s="428" t="s">
        <v>924</v>
      </c>
      <c r="C590" s="437">
        <v>6013</v>
      </c>
      <c r="D590" s="441" t="s">
        <v>894</v>
      </c>
      <c r="E590" s="451">
        <v>154206004</v>
      </c>
      <c r="F590" s="448">
        <v>1</v>
      </c>
      <c r="G590" s="437">
        <v>1</v>
      </c>
      <c r="H590" s="506">
        <v>3.5</v>
      </c>
      <c r="I590" s="448" t="s">
        <v>233</v>
      </c>
      <c r="J590" s="448" t="s">
        <v>226</v>
      </c>
    </row>
    <row r="591" spans="1:10" ht="16.5" customHeight="1">
      <c r="A591" s="432" t="b">
        <v>1</v>
      </c>
      <c r="B591" s="428" t="s">
        <v>925</v>
      </c>
      <c r="C591" s="437">
        <v>6013</v>
      </c>
      <c r="D591" s="441" t="s">
        <v>894</v>
      </c>
      <c r="E591" s="451">
        <v>154206005</v>
      </c>
      <c r="F591" s="448">
        <v>1</v>
      </c>
      <c r="G591" s="437">
        <v>1</v>
      </c>
      <c r="H591" s="506">
        <v>3.5</v>
      </c>
      <c r="I591" s="448" t="s">
        <v>233</v>
      </c>
      <c r="J591" s="448" t="s">
        <v>226</v>
      </c>
    </row>
    <row r="592" spans="1:10" ht="16.5" customHeight="1">
      <c r="A592" s="432" t="b">
        <v>1</v>
      </c>
      <c r="B592" s="428" t="s">
        <v>926</v>
      </c>
      <c r="C592" s="437">
        <v>6013</v>
      </c>
      <c r="D592" s="441" t="s">
        <v>894</v>
      </c>
      <c r="E592" s="452">
        <v>154301001</v>
      </c>
      <c r="F592" s="448">
        <v>1</v>
      </c>
      <c r="G592" s="437">
        <v>2</v>
      </c>
      <c r="H592" s="506">
        <v>2</v>
      </c>
      <c r="I592" s="448" t="s">
        <v>229</v>
      </c>
      <c r="J592" s="447" t="s">
        <v>227</v>
      </c>
    </row>
    <row r="593" spans="1:10" ht="16.5" customHeight="1">
      <c r="A593" s="432" t="b">
        <v>1</v>
      </c>
      <c r="B593" s="428" t="s">
        <v>927</v>
      </c>
      <c r="C593" s="437">
        <v>6013</v>
      </c>
      <c r="D593" s="441" t="s">
        <v>894</v>
      </c>
      <c r="E593" s="452">
        <v>154301002</v>
      </c>
      <c r="F593" s="448">
        <v>1</v>
      </c>
      <c r="G593" s="437">
        <v>2</v>
      </c>
      <c r="H593" s="506">
        <v>2</v>
      </c>
      <c r="I593" s="448" t="s">
        <v>229</v>
      </c>
      <c r="J593" s="447" t="s">
        <v>227</v>
      </c>
    </row>
    <row r="594" spans="1:10" ht="16.5" customHeight="1">
      <c r="A594" s="432" t="b">
        <v>1</v>
      </c>
      <c r="B594" s="428" t="s">
        <v>928</v>
      </c>
      <c r="C594" s="437">
        <v>6013</v>
      </c>
      <c r="D594" s="441" t="s">
        <v>894</v>
      </c>
      <c r="E594" s="452">
        <v>154301003</v>
      </c>
      <c r="F594" s="448">
        <v>1</v>
      </c>
      <c r="G594" s="437">
        <v>2</v>
      </c>
      <c r="H594" s="506">
        <v>2</v>
      </c>
      <c r="I594" s="448" t="s">
        <v>229</v>
      </c>
      <c r="J594" s="447" t="s">
        <v>227</v>
      </c>
    </row>
    <row r="595" spans="1:10" ht="16.5" customHeight="1">
      <c r="A595" s="432" t="b">
        <v>1</v>
      </c>
      <c r="B595" s="428" t="s">
        <v>929</v>
      </c>
      <c r="C595" s="437">
        <v>6013</v>
      </c>
      <c r="D595" s="441" t="s">
        <v>894</v>
      </c>
      <c r="E595" s="452">
        <v>154301004</v>
      </c>
      <c r="F595" s="448">
        <v>1</v>
      </c>
      <c r="G595" s="437">
        <v>2</v>
      </c>
      <c r="H595" s="506">
        <v>2</v>
      </c>
      <c r="I595" s="448" t="s">
        <v>229</v>
      </c>
      <c r="J595" s="447" t="s">
        <v>227</v>
      </c>
    </row>
    <row r="596" spans="1:10" ht="16.5" customHeight="1">
      <c r="A596" s="432" t="b">
        <v>1</v>
      </c>
      <c r="B596" s="428" t="s">
        <v>930</v>
      </c>
      <c r="C596" s="437">
        <v>6013</v>
      </c>
      <c r="D596" s="441" t="s">
        <v>894</v>
      </c>
      <c r="E596" s="452">
        <v>154301005</v>
      </c>
      <c r="F596" s="448">
        <v>1</v>
      </c>
      <c r="G596" s="437">
        <v>2</v>
      </c>
      <c r="H596" s="506">
        <v>2</v>
      </c>
      <c r="I596" s="448" t="s">
        <v>229</v>
      </c>
      <c r="J596" s="447" t="s">
        <v>227</v>
      </c>
    </row>
    <row r="597" spans="1:10" ht="16.5" customHeight="1">
      <c r="A597" s="432" t="b">
        <v>1</v>
      </c>
      <c r="B597" s="428" t="s">
        <v>931</v>
      </c>
      <c r="C597" s="437">
        <v>6013</v>
      </c>
      <c r="D597" s="441" t="s">
        <v>894</v>
      </c>
      <c r="E597" s="452">
        <v>154301006</v>
      </c>
      <c r="F597" s="448">
        <v>1</v>
      </c>
      <c r="G597" s="437">
        <v>2</v>
      </c>
      <c r="H597" s="506">
        <v>2</v>
      </c>
      <c r="I597" s="448" t="s">
        <v>229</v>
      </c>
      <c r="J597" s="447" t="s">
        <v>227</v>
      </c>
    </row>
    <row r="598" spans="1:10" ht="16.5" customHeight="1">
      <c r="A598" s="432" t="b">
        <v>1</v>
      </c>
      <c r="B598" s="428" t="s">
        <v>932</v>
      </c>
      <c r="C598" s="437">
        <v>6013</v>
      </c>
      <c r="D598" s="441" t="s">
        <v>894</v>
      </c>
      <c r="E598" s="452">
        <v>154302001</v>
      </c>
      <c r="F598" s="448">
        <v>1</v>
      </c>
      <c r="G598" s="437">
        <v>2</v>
      </c>
      <c r="H598" s="506">
        <v>2</v>
      </c>
      <c r="I598" s="448" t="s">
        <v>230</v>
      </c>
      <c r="J598" s="447" t="s">
        <v>227</v>
      </c>
    </row>
    <row r="599" spans="1:10" ht="16.5" customHeight="1">
      <c r="A599" s="432" t="b">
        <v>1</v>
      </c>
      <c r="B599" s="428" t="s">
        <v>933</v>
      </c>
      <c r="C599" s="437">
        <v>6013</v>
      </c>
      <c r="D599" s="441" t="s">
        <v>894</v>
      </c>
      <c r="E599" s="452">
        <v>154302002</v>
      </c>
      <c r="F599" s="448">
        <v>1</v>
      </c>
      <c r="G599" s="437">
        <v>2</v>
      </c>
      <c r="H599" s="506">
        <v>2</v>
      </c>
      <c r="I599" s="448" t="s">
        <v>230</v>
      </c>
      <c r="J599" s="447" t="s">
        <v>227</v>
      </c>
    </row>
    <row r="600" spans="1:10" ht="16.5" customHeight="1">
      <c r="A600" s="432" t="b">
        <v>1</v>
      </c>
      <c r="B600" s="428" t="s">
        <v>934</v>
      </c>
      <c r="C600" s="437">
        <v>6013</v>
      </c>
      <c r="D600" s="441" t="s">
        <v>894</v>
      </c>
      <c r="E600" s="452">
        <v>154302003</v>
      </c>
      <c r="F600" s="448">
        <v>1</v>
      </c>
      <c r="G600" s="437">
        <v>2</v>
      </c>
      <c r="H600" s="506">
        <v>2</v>
      </c>
      <c r="I600" s="448" t="s">
        <v>230</v>
      </c>
      <c r="J600" s="447" t="s">
        <v>227</v>
      </c>
    </row>
    <row r="601" spans="1:10" ht="16.5" customHeight="1">
      <c r="A601" s="432" t="b">
        <v>1</v>
      </c>
      <c r="B601" s="428" t="s">
        <v>935</v>
      </c>
      <c r="C601" s="437">
        <v>6013</v>
      </c>
      <c r="D601" s="441" t="s">
        <v>894</v>
      </c>
      <c r="E601" s="452">
        <v>154302004</v>
      </c>
      <c r="F601" s="448">
        <v>1</v>
      </c>
      <c r="G601" s="437">
        <v>2</v>
      </c>
      <c r="H601" s="506">
        <v>2</v>
      </c>
      <c r="I601" s="448" t="s">
        <v>230</v>
      </c>
      <c r="J601" s="447" t="s">
        <v>227</v>
      </c>
    </row>
    <row r="602" spans="1:10" ht="16.5" customHeight="1">
      <c r="A602" s="432" t="b">
        <v>1</v>
      </c>
      <c r="B602" s="428" t="s">
        <v>936</v>
      </c>
      <c r="C602" s="437">
        <v>6013</v>
      </c>
      <c r="D602" s="441" t="s">
        <v>894</v>
      </c>
      <c r="E602" s="452">
        <v>154302005</v>
      </c>
      <c r="F602" s="448">
        <v>1</v>
      </c>
      <c r="G602" s="437">
        <v>2</v>
      </c>
      <c r="H602" s="506">
        <v>2</v>
      </c>
      <c r="I602" s="448" t="s">
        <v>230</v>
      </c>
      <c r="J602" s="447" t="s">
        <v>227</v>
      </c>
    </row>
    <row r="603" spans="1:10" ht="16.5" customHeight="1">
      <c r="A603" s="432" t="b">
        <v>1</v>
      </c>
      <c r="B603" s="428" t="s">
        <v>937</v>
      </c>
      <c r="C603" s="437">
        <v>6013</v>
      </c>
      <c r="D603" s="441" t="s">
        <v>894</v>
      </c>
      <c r="E603" s="452">
        <v>154306001</v>
      </c>
      <c r="F603" s="448">
        <v>1</v>
      </c>
      <c r="G603" s="437">
        <v>2</v>
      </c>
      <c r="H603" s="506">
        <v>2</v>
      </c>
      <c r="I603" s="448" t="s">
        <v>233</v>
      </c>
      <c r="J603" s="447" t="s">
        <v>227</v>
      </c>
    </row>
    <row r="604" spans="1:10" ht="16.5" customHeight="1">
      <c r="A604" s="432" t="b">
        <v>1</v>
      </c>
      <c r="B604" s="428" t="s">
        <v>938</v>
      </c>
      <c r="C604" s="437">
        <v>6013</v>
      </c>
      <c r="D604" s="441" t="s">
        <v>894</v>
      </c>
      <c r="E604" s="452">
        <v>154306002</v>
      </c>
      <c r="F604" s="448">
        <v>1</v>
      </c>
      <c r="G604" s="437">
        <v>2</v>
      </c>
      <c r="H604" s="506">
        <v>2</v>
      </c>
      <c r="I604" s="448" t="s">
        <v>233</v>
      </c>
      <c r="J604" s="447" t="s">
        <v>227</v>
      </c>
    </row>
    <row r="605" spans="1:10" ht="16.5" customHeight="1">
      <c r="A605" s="432" t="b">
        <v>1</v>
      </c>
      <c r="B605" s="428" t="s">
        <v>939</v>
      </c>
      <c r="C605" s="437">
        <v>6013</v>
      </c>
      <c r="D605" s="441" t="s">
        <v>894</v>
      </c>
      <c r="E605" s="452">
        <v>154306003</v>
      </c>
      <c r="F605" s="448">
        <v>1</v>
      </c>
      <c r="G605" s="437">
        <v>2</v>
      </c>
      <c r="H605" s="506">
        <v>2</v>
      </c>
      <c r="I605" s="448" t="s">
        <v>233</v>
      </c>
      <c r="J605" s="447" t="s">
        <v>227</v>
      </c>
    </row>
    <row r="606" spans="1:10" ht="16.5" customHeight="1">
      <c r="A606" s="432" t="b">
        <v>1</v>
      </c>
      <c r="B606" s="428" t="s">
        <v>940</v>
      </c>
      <c r="C606" s="437">
        <v>6013</v>
      </c>
      <c r="D606" s="441" t="s">
        <v>894</v>
      </c>
      <c r="E606" s="452">
        <v>154306004</v>
      </c>
      <c r="F606" s="448">
        <v>1</v>
      </c>
      <c r="G606" s="437">
        <v>2</v>
      </c>
      <c r="H606" s="506">
        <v>2</v>
      </c>
      <c r="I606" s="448" t="s">
        <v>233</v>
      </c>
      <c r="J606" s="447" t="s">
        <v>227</v>
      </c>
    </row>
    <row r="607" spans="1:10" ht="16.5" customHeight="1">
      <c r="A607" s="432" t="b">
        <v>1</v>
      </c>
      <c r="B607" s="428" t="s">
        <v>941</v>
      </c>
      <c r="C607" s="437">
        <v>6013</v>
      </c>
      <c r="D607" s="441" t="s">
        <v>894</v>
      </c>
      <c r="E607" s="452">
        <v>154306005</v>
      </c>
      <c r="F607" s="448">
        <v>1</v>
      </c>
      <c r="G607" s="437">
        <v>2</v>
      </c>
      <c r="H607" s="506">
        <v>2</v>
      </c>
      <c r="I607" s="448" t="s">
        <v>233</v>
      </c>
      <c r="J607" s="447" t="s">
        <v>227</v>
      </c>
    </row>
    <row r="608" spans="1:10" ht="16.5" customHeight="1">
      <c r="A608" s="432" t="b">
        <v>1</v>
      </c>
      <c r="B608" s="428" t="s">
        <v>990</v>
      </c>
      <c r="C608" s="437">
        <v>6013</v>
      </c>
      <c r="D608" s="441" t="s">
        <v>894</v>
      </c>
      <c r="E608" s="455">
        <v>154401001</v>
      </c>
      <c r="F608" s="448">
        <v>1</v>
      </c>
      <c r="G608" s="437">
        <v>1</v>
      </c>
      <c r="H608" s="506">
        <v>0.6</v>
      </c>
      <c r="I608" s="448" t="s">
        <v>229</v>
      </c>
      <c r="J608" s="448" t="s">
        <v>228</v>
      </c>
    </row>
    <row r="609" spans="1:10" ht="16.5" customHeight="1">
      <c r="A609" s="432" t="b">
        <v>1</v>
      </c>
      <c r="B609" s="428" t="s">
        <v>991</v>
      </c>
      <c r="C609" s="437">
        <v>6013</v>
      </c>
      <c r="D609" s="441" t="s">
        <v>894</v>
      </c>
      <c r="E609" s="455">
        <v>154401002</v>
      </c>
      <c r="F609" s="448">
        <v>1</v>
      </c>
      <c r="G609" s="437">
        <v>1</v>
      </c>
      <c r="H609" s="506">
        <v>0.6</v>
      </c>
      <c r="I609" s="448" t="s">
        <v>229</v>
      </c>
      <c r="J609" s="448" t="s">
        <v>228</v>
      </c>
    </row>
    <row r="610" spans="1:10" ht="16.5" customHeight="1">
      <c r="A610" s="432" t="b">
        <v>1</v>
      </c>
      <c r="B610" s="428" t="s">
        <v>992</v>
      </c>
      <c r="C610" s="437">
        <v>6013</v>
      </c>
      <c r="D610" s="441" t="s">
        <v>894</v>
      </c>
      <c r="E610" s="455">
        <v>154401003</v>
      </c>
      <c r="F610" s="448">
        <v>1</v>
      </c>
      <c r="G610" s="437">
        <v>1</v>
      </c>
      <c r="H610" s="506">
        <v>0.6</v>
      </c>
      <c r="I610" s="448" t="s">
        <v>229</v>
      </c>
      <c r="J610" s="448" t="s">
        <v>228</v>
      </c>
    </row>
    <row r="611" spans="1:10" ht="16.5" customHeight="1">
      <c r="A611" s="432" t="b">
        <v>1</v>
      </c>
      <c r="B611" s="428" t="s">
        <v>993</v>
      </c>
      <c r="C611" s="437">
        <v>6013</v>
      </c>
      <c r="D611" s="441" t="s">
        <v>894</v>
      </c>
      <c r="E611" s="455">
        <v>154401004</v>
      </c>
      <c r="F611" s="448">
        <v>1</v>
      </c>
      <c r="G611" s="437">
        <v>1</v>
      </c>
      <c r="H611" s="506">
        <v>0.6</v>
      </c>
      <c r="I611" s="448" t="s">
        <v>229</v>
      </c>
      <c r="J611" s="448" t="s">
        <v>228</v>
      </c>
    </row>
    <row r="612" spans="1:10" ht="16.5" customHeight="1">
      <c r="A612" s="432" t="b">
        <v>1</v>
      </c>
      <c r="B612" s="428" t="s">
        <v>994</v>
      </c>
      <c r="C612" s="437">
        <v>6013</v>
      </c>
      <c r="D612" s="441" t="s">
        <v>894</v>
      </c>
      <c r="E612" s="455">
        <v>154401005</v>
      </c>
      <c r="F612" s="448">
        <v>1</v>
      </c>
      <c r="G612" s="437">
        <v>1</v>
      </c>
      <c r="H612" s="506">
        <v>0.6</v>
      </c>
      <c r="I612" s="448" t="s">
        <v>229</v>
      </c>
      <c r="J612" s="448" t="s">
        <v>228</v>
      </c>
    </row>
    <row r="613" spans="1:10" ht="16.5" customHeight="1">
      <c r="A613" s="432" t="b">
        <v>1</v>
      </c>
      <c r="B613" s="428" t="s">
        <v>995</v>
      </c>
      <c r="C613" s="437">
        <v>6013</v>
      </c>
      <c r="D613" s="441" t="s">
        <v>894</v>
      </c>
      <c r="E613" s="455">
        <v>154401006</v>
      </c>
      <c r="F613" s="448">
        <v>1</v>
      </c>
      <c r="G613" s="437">
        <v>1</v>
      </c>
      <c r="H613" s="506">
        <v>0.6</v>
      </c>
      <c r="I613" s="448" t="s">
        <v>229</v>
      </c>
      <c r="J613" s="448" t="s">
        <v>228</v>
      </c>
    </row>
    <row r="614" spans="1:10" ht="16.5" customHeight="1">
      <c r="A614" s="432" t="b">
        <v>1</v>
      </c>
      <c r="B614" s="428" t="s">
        <v>996</v>
      </c>
      <c r="C614" s="437">
        <v>6013</v>
      </c>
      <c r="D614" s="441" t="s">
        <v>894</v>
      </c>
      <c r="E614" s="455">
        <v>154402001</v>
      </c>
      <c r="F614" s="453">
        <v>1</v>
      </c>
      <c r="G614" s="437">
        <v>1</v>
      </c>
      <c r="H614" s="506">
        <v>0.6</v>
      </c>
      <c r="I614" s="448" t="s">
        <v>230</v>
      </c>
      <c r="J614" s="448" t="s">
        <v>228</v>
      </c>
    </row>
    <row r="615" spans="1:10" ht="16.5" customHeight="1">
      <c r="A615" s="432" t="b">
        <v>1</v>
      </c>
      <c r="B615" s="428" t="s">
        <v>997</v>
      </c>
      <c r="C615" s="437">
        <v>6013</v>
      </c>
      <c r="D615" s="441" t="s">
        <v>894</v>
      </c>
      <c r="E615" s="455">
        <v>154402002</v>
      </c>
      <c r="F615" s="453">
        <v>1</v>
      </c>
      <c r="G615" s="437">
        <v>1</v>
      </c>
      <c r="H615" s="506">
        <v>0.7</v>
      </c>
      <c r="I615" s="448" t="s">
        <v>230</v>
      </c>
      <c r="J615" s="448" t="s">
        <v>228</v>
      </c>
    </row>
    <row r="616" spans="1:10" ht="16.5" customHeight="1">
      <c r="A616" s="432" t="b">
        <v>1</v>
      </c>
      <c r="B616" s="428" t="s">
        <v>998</v>
      </c>
      <c r="C616" s="437">
        <v>6013</v>
      </c>
      <c r="D616" s="441" t="s">
        <v>894</v>
      </c>
      <c r="E616" s="455">
        <v>154402003</v>
      </c>
      <c r="F616" s="453">
        <v>1</v>
      </c>
      <c r="G616" s="437">
        <v>1</v>
      </c>
      <c r="H616" s="506">
        <v>0.7</v>
      </c>
      <c r="I616" s="448" t="s">
        <v>230</v>
      </c>
      <c r="J616" s="448" t="s">
        <v>228</v>
      </c>
    </row>
    <row r="617" spans="1:10" ht="16.5" customHeight="1">
      <c r="A617" s="432" t="b">
        <v>1</v>
      </c>
      <c r="B617" s="428" t="s">
        <v>999</v>
      </c>
      <c r="C617" s="437">
        <v>6013</v>
      </c>
      <c r="D617" s="441" t="s">
        <v>894</v>
      </c>
      <c r="E617" s="455">
        <v>154402004</v>
      </c>
      <c r="F617" s="453">
        <v>1</v>
      </c>
      <c r="G617" s="437">
        <v>1</v>
      </c>
      <c r="H617" s="506">
        <v>0.7</v>
      </c>
      <c r="I617" s="448" t="s">
        <v>230</v>
      </c>
      <c r="J617" s="448" t="s">
        <v>228</v>
      </c>
    </row>
    <row r="618" spans="1:10" ht="16.5" customHeight="1">
      <c r="A618" s="432" t="b">
        <v>1</v>
      </c>
      <c r="B618" s="428" t="s">
        <v>1000</v>
      </c>
      <c r="C618" s="437">
        <v>6013</v>
      </c>
      <c r="D618" s="441" t="s">
        <v>894</v>
      </c>
      <c r="E618" s="455">
        <v>154402005</v>
      </c>
      <c r="F618" s="453">
        <v>1</v>
      </c>
      <c r="G618" s="437">
        <v>1</v>
      </c>
      <c r="H618" s="506">
        <v>0.7</v>
      </c>
      <c r="I618" s="448" t="s">
        <v>230</v>
      </c>
      <c r="J618" s="448" t="s">
        <v>228</v>
      </c>
    </row>
    <row r="619" spans="1:10" ht="16.5" customHeight="1">
      <c r="A619" s="432" t="b">
        <v>1</v>
      </c>
      <c r="B619" s="428" t="s">
        <v>1001</v>
      </c>
      <c r="C619" s="437">
        <v>6013</v>
      </c>
      <c r="D619" s="441" t="s">
        <v>894</v>
      </c>
      <c r="E619" s="455">
        <v>154406001</v>
      </c>
      <c r="F619" s="453">
        <v>1</v>
      </c>
      <c r="G619" s="437">
        <v>1</v>
      </c>
      <c r="H619" s="506">
        <v>0.7</v>
      </c>
      <c r="I619" s="448" t="s">
        <v>233</v>
      </c>
      <c r="J619" s="448" t="s">
        <v>228</v>
      </c>
    </row>
    <row r="620" spans="1:10" ht="16.5" customHeight="1">
      <c r="A620" s="432" t="b">
        <v>1</v>
      </c>
      <c r="B620" s="428" t="s">
        <v>1002</v>
      </c>
      <c r="C620" s="437">
        <v>6013</v>
      </c>
      <c r="D620" s="441" t="s">
        <v>894</v>
      </c>
      <c r="E620" s="455">
        <v>154406002</v>
      </c>
      <c r="F620" s="448">
        <v>1</v>
      </c>
      <c r="G620" s="437">
        <v>1</v>
      </c>
      <c r="H620" s="506">
        <v>0.7</v>
      </c>
      <c r="I620" s="448" t="s">
        <v>233</v>
      </c>
      <c r="J620" s="448" t="s">
        <v>228</v>
      </c>
    </row>
    <row r="621" spans="1:10" ht="16.5" customHeight="1">
      <c r="A621" s="432" t="b">
        <v>1</v>
      </c>
      <c r="B621" s="428" t="s">
        <v>1003</v>
      </c>
      <c r="C621" s="437">
        <v>6013</v>
      </c>
      <c r="D621" s="441" t="s">
        <v>894</v>
      </c>
      <c r="E621" s="455">
        <v>154406003</v>
      </c>
      <c r="F621" s="448">
        <v>1</v>
      </c>
      <c r="G621" s="437">
        <v>1</v>
      </c>
      <c r="H621" s="506">
        <v>0.7</v>
      </c>
      <c r="I621" s="448" t="s">
        <v>233</v>
      </c>
      <c r="J621" s="448" t="s">
        <v>228</v>
      </c>
    </row>
    <row r="622" spans="1:10" ht="16.5" customHeight="1">
      <c r="A622" s="432" t="b">
        <v>1</v>
      </c>
      <c r="B622" s="428" t="s">
        <v>1004</v>
      </c>
      <c r="C622" s="437">
        <v>6013</v>
      </c>
      <c r="D622" s="441" t="s">
        <v>894</v>
      </c>
      <c r="E622" s="455">
        <v>154406004</v>
      </c>
      <c r="F622" s="448">
        <v>1</v>
      </c>
      <c r="G622" s="437">
        <v>1</v>
      </c>
      <c r="H622" s="506">
        <v>0.7</v>
      </c>
      <c r="I622" s="448" t="s">
        <v>233</v>
      </c>
      <c r="J622" s="448" t="s">
        <v>228</v>
      </c>
    </row>
    <row r="623" spans="1:10" ht="16.5" customHeight="1">
      <c r="A623" s="432" t="b">
        <v>1</v>
      </c>
      <c r="B623" s="428" t="s">
        <v>1005</v>
      </c>
      <c r="C623" s="437">
        <v>6013</v>
      </c>
      <c r="D623" s="441" t="s">
        <v>894</v>
      </c>
      <c r="E623" s="455">
        <v>154406005</v>
      </c>
      <c r="F623" s="448">
        <v>1</v>
      </c>
      <c r="G623" s="437">
        <v>1</v>
      </c>
      <c r="H623" s="506">
        <v>0.7</v>
      </c>
      <c r="I623" s="448" t="s">
        <v>233</v>
      </c>
      <c r="J623" s="448" t="s">
        <v>228</v>
      </c>
    </row>
    <row r="624" spans="1:10" ht="16.5" customHeight="1">
      <c r="A624" s="432" t="b">
        <v>1</v>
      </c>
      <c r="B624" s="433" t="s">
        <v>1153</v>
      </c>
      <c r="C624" s="437">
        <v>6013</v>
      </c>
      <c r="D624" s="442" t="s">
        <v>894</v>
      </c>
      <c r="E624" s="456">
        <v>154403011</v>
      </c>
      <c r="F624" s="448">
        <v>1</v>
      </c>
      <c r="G624" s="437">
        <v>1</v>
      </c>
      <c r="H624" s="508">
        <v>0.1</v>
      </c>
      <c r="I624" s="442" t="s">
        <v>231</v>
      </c>
      <c r="J624" s="448" t="s">
        <v>228</v>
      </c>
    </row>
    <row r="625" spans="1:11" ht="16.5" customHeight="1">
      <c r="A625" s="432" t="b">
        <v>1</v>
      </c>
      <c r="B625" s="434" t="s">
        <v>1154</v>
      </c>
      <c r="C625" s="437">
        <v>6013</v>
      </c>
      <c r="D625" s="443" t="s">
        <v>894</v>
      </c>
      <c r="E625" s="457">
        <v>154403012</v>
      </c>
      <c r="F625" s="448">
        <v>1</v>
      </c>
      <c r="G625" s="437">
        <v>1</v>
      </c>
      <c r="H625" s="508">
        <v>0.1</v>
      </c>
      <c r="I625" s="443" t="s">
        <v>231</v>
      </c>
      <c r="J625" s="448" t="s">
        <v>228</v>
      </c>
    </row>
    <row r="626" spans="1:11" ht="16.5" customHeight="1">
      <c r="A626" s="432" t="b">
        <v>1</v>
      </c>
      <c r="B626" s="433" t="s">
        <v>1155</v>
      </c>
      <c r="C626" s="437">
        <v>6013</v>
      </c>
      <c r="D626" s="442" t="s">
        <v>894</v>
      </c>
      <c r="E626" s="456">
        <v>154403013</v>
      </c>
      <c r="F626" s="448">
        <v>1</v>
      </c>
      <c r="G626" s="437">
        <v>1</v>
      </c>
      <c r="H626" s="508">
        <v>0.1</v>
      </c>
      <c r="I626" s="442" t="s">
        <v>231</v>
      </c>
      <c r="J626" s="448" t="s">
        <v>228</v>
      </c>
    </row>
    <row r="627" spans="1:11" ht="16.5" customHeight="1">
      <c r="A627" s="432" t="b">
        <v>1</v>
      </c>
      <c r="B627" s="434" t="s">
        <v>1156</v>
      </c>
      <c r="C627" s="437">
        <v>6013</v>
      </c>
      <c r="D627" s="443" t="s">
        <v>894</v>
      </c>
      <c r="E627" s="457">
        <v>154403014</v>
      </c>
      <c r="F627" s="448">
        <v>1</v>
      </c>
      <c r="G627" s="437">
        <v>1</v>
      </c>
      <c r="H627" s="508">
        <v>0.1</v>
      </c>
      <c r="I627" s="443" t="s">
        <v>231</v>
      </c>
      <c r="J627" s="448" t="s">
        <v>228</v>
      </c>
    </row>
    <row r="628" spans="1:11" ht="16.5" customHeight="1">
      <c r="A628" s="432" t="b">
        <v>1</v>
      </c>
      <c r="B628" s="433" t="s">
        <v>1157</v>
      </c>
      <c r="C628" s="437">
        <v>6013</v>
      </c>
      <c r="D628" s="442" t="s">
        <v>894</v>
      </c>
      <c r="E628" s="456">
        <v>154403015</v>
      </c>
      <c r="F628" s="448">
        <v>1</v>
      </c>
      <c r="G628" s="437">
        <v>1</v>
      </c>
      <c r="H628" s="508">
        <v>0.1</v>
      </c>
      <c r="I628" s="442" t="s">
        <v>231</v>
      </c>
      <c r="J628" s="448" t="s">
        <v>228</v>
      </c>
    </row>
    <row r="629" spans="1:11" ht="16.5" customHeight="1">
      <c r="A629" s="432" t="b">
        <v>1</v>
      </c>
      <c r="B629" s="434" t="s">
        <v>1158</v>
      </c>
      <c r="C629" s="437">
        <v>6013</v>
      </c>
      <c r="D629" s="443" t="s">
        <v>894</v>
      </c>
      <c r="E629" s="457">
        <v>154405011</v>
      </c>
      <c r="F629" s="448">
        <v>1</v>
      </c>
      <c r="G629" s="437">
        <v>1</v>
      </c>
      <c r="H629" s="508">
        <v>0.1</v>
      </c>
      <c r="I629" s="443" t="s">
        <v>232</v>
      </c>
      <c r="J629" s="448" t="s">
        <v>228</v>
      </c>
    </row>
    <row r="630" spans="1:11" ht="16.5" customHeight="1">
      <c r="A630" s="432" t="b">
        <v>1</v>
      </c>
      <c r="B630" s="435" t="s">
        <v>1159</v>
      </c>
      <c r="C630" s="437">
        <v>6013</v>
      </c>
      <c r="D630" s="444" t="s">
        <v>894</v>
      </c>
      <c r="E630" s="458">
        <v>154405012</v>
      </c>
      <c r="F630" s="448">
        <v>1</v>
      </c>
      <c r="G630" s="437">
        <v>1</v>
      </c>
      <c r="H630" s="508">
        <v>0.1</v>
      </c>
      <c r="I630" s="444" t="s">
        <v>232</v>
      </c>
      <c r="J630" s="448" t="s">
        <v>228</v>
      </c>
    </row>
    <row r="631" spans="1:11" ht="16.5" customHeight="1">
      <c r="A631" s="432" t="b">
        <v>1</v>
      </c>
      <c r="B631" s="434" t="s">
        <v>1160</v>
      </c>
      <c r="C631" s="437">
        <v>6013</v>
      </c>
      <c r="D631" s="443" t="s">
        <v>894</v>
      </c>
      <c r="E631" s="457">
        <v>154405013</v>
      </c>
      <c r="F631" s="448">
        <v>1</v>
      </c>
      <c r="G631" s="437">
        <v>1</v>
      </c>
      <c r="H631" s="508">
        <v>0.1</v>
      </c>
      <c r="I631" s="443" t="s">
        <v>232</v>
      </c>
      <c r="J631" s="448" t="s">
        <v>228</v>
      </c>
    </row>
    <row r="632" spans="1:11" ht="16.5" customHeight="1">
      <c r="A632" s="432" t="b">
        <v>1</v>
      </c>
      <c r="B632" s="435" t="s">
        <v>1161</v>
      </c>
      <c r="C632" s="437">
        <v>6013</v>
      </c>
      <c r="D632" s="444" t="s">
        <v>894</v>
      </c>
      <c r="E632" s="458">
        <v>154405014</v>
      </c>
      <c r="F632" s="448">
        <v>1</v>
      </c>
      <c r="G632" s="437">
        <v>1</v>
      </c>
      <c r="H632" s="508">
        <v>0.1</v>
      </c>
      <c r="I632" s="444" t="s">
        <v>232</v>
      </c>
      <c r="J632" s="448" t="s">
        <v>228</v>
      </c>
    </row>
    <row r="633" spans="1:11" ht="16.5" customHeight="1">
      <c r="A633" s="432" t="b">
        <v>1</v>
      </c>
      <c r="B633" s="434" t="s">
        <v>1162</v>
      </c>
      <c r="C633" s="437">
        <v>6013</v>
      </c>
      <c r="D633" s="443" t="s">
        <v>894</v>
      </c>
      <c r="E633" s="457">
        <v>154405015</v>
      </c>
      <c r="F633" s="448">
        <v>1</v>
      </c>
      <c r="G633" s="437">
        <v>1</v>
      </c>
      <c r="H633" s="508">
        <v>0.1</v>
      </c>
      <c r="I633" s="443" t="s">
        <v>232</v>
      </c>
      <c r="J633" s="448" t="s">
        <v>228</v>
      </c>
    </row>
    <row r="634" spans="1:11" ht="16.5" customHeight="1">
      <c r="A634" s="432" t="b">
        <v>1</v>
      </c>
      <c r="B634" s="434" t="s">
        <v>1163</v>
      </c>
      <c r="C634" s="437">
        <v>6013</v>
      </c>
      <c r="D634" s="443" t="s">
        <v>894</v>
      </c>
      <c r="E634" s="457">
        <v>154407011</v>
      </c>
      <c r="F634" s="448">
        <v>1</v>
      </c>
      <c r="G634" s="437">
        <v>1</v>
      </c>
      <c r="H634" s="508">
        <v>0.1</v>
      </c>
      <c r="I634" s="443" t="s">
        <v>234</v>
      </c>
      <c r="J634" s="448" t="s">
        <v>228</v>
      </c>
    </row>
    <row r="635" spans="1:11" ht="16.5" customHeight="1">
      <c r="A635" s="432" t="b">
        <v>1</v>
      </c>
      <c r="B635" s="435" t="s">
        <v>1164</v>
      </c>
      <c r="C635" s="437">
        <v>6013</v>
      </c>
      <c r="D635" s="444" t="s">
        <v>894</v>
      </c>
      <c r="E635" s="458">
        <v>154407012</v>
      </c>
      <c r="F635" s="448">
        <v>1</v>
      </c>
      <c r="G635" s="437">
        <v>1</v>
      </c>
      <c r="H635" s="508">
        <v>0.1</v>
      </c>
      <c r="I635" s="444" t="s">
        <v>234</v>
      </c>
      <c r="J635" s="448" t="s">
        <v>228</v>
      </c>
    </row>
    <row r="636" spans="1:11" ht="16.5" customHeight="1">
      <c r="A636" s="432" t="b">
        <v>1</v>
      </c>
      <c r="B636" s="434" t="s">
        <v>1165</v>
      </c>
      <c r="C636" s="437">
        <v>6013</v>
      </c>
      <c r="D636" s="443" t="s">
        <v>894</v>
      </c>
      <c r="E636" s="457">
        <v>154407013</v>
      </c>
      <c r="F636" s="448">
        <v>1</v>
      </c>
      <c r="G636" s="437">
        <v>1</v>
      </c>
      <c r="H636" s="508">
        <v>0.1</v>
      </c>
      <c r="I636" s="443" t="s">
        <v>234</v>
      </c>
      <c r="J636" s="448" t="s">
        <v>228</v>
      </c>
    </row>
    <row r="637" spans="1:11" ht="16.5" customHeight="1">
      <c r="A637" s="432" t="b">
        <v>1</v>
      </c>
      <c r="B637" s="435" t="s">
        <v>1166</v>
      </c>
      <c r="C637" s="437">
        <v>6013</v>
      </c>
      <c r="D637" s="444" t="s">
        <v>894</v>
      </c>
      <c r="E637" s="458">
        <v>154407014</v>
      </c>
      <c r="F637" s="448">
        <v>1</v>
      </c>
      <c r="G637" s="437">
        <v>1</v>
      </c>
      <c r="H637" s="508">
        <v>0.1</v>
      </c>
      <c r="I637" s="444" t="s">
        <v>234</v>
      </c>
      <c r="J637" s="448" t="s">
        <v>228</v>
      </c>
    </row>
    <row r="638" spans="1:11" ht="16.5" customHeight="1">
      <c r="A638" s="432" t="b">
        <v>1</v>
      </c>
      <c r="B638" s="434" t="s">
        <v>1167</v>
      </c>
      <c r="C638" s="437">
        <v>6013</v>
      </c>
      <c r="D638" s="443" t="s">
        <v>894</v>
      </c>
      <c r="E638" s="457">
        <v>154407015</v>
      </c>
      <c r="F638" s="448">
        <v>1</v>
      </c>
      <c r="G638" s="437">
        <v>1</v>
      </c>
      <c r="H638" s="508">
        <v>0.1</v>
      </c>
      <c r="I638" s="443" t="s">
        <v>234</v>
      </c>
      <c r="J638" s="448" t="s">
        <v>228</v>
      </c>
    </row>
    <row r="640" spans="1:11" ht="16.5" customHeight="1">
      <c r="H640" s="509" t="s">
        <v>1279</v>
      </c>
      <c r="I640" s="509"/>
      <c r="J640" s="509"/>
      <c r="K640" s="509"/>
    </row>
  </sheetData>
  <phoneticPr fontId="6" type="noConversion"/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topLeftCell="D1" zoomScale="85" workbookViewId="0">
      <pane ySplit="2" topLeftCell="A3" activePane="bottomLeft" state="frozen"/>
      <selection pane="bottomLeft" activeCell="I10" sqref="I10"/>
    </sheetView>
  </sheetViews>
  <sheetFormatPr defaultColWidth="9" defaultRowHeight="16.5" customHeight="1"/>
  <cols>
    <col min="1" max="1" width="15.125" style="207" customWidth="1"/>
    <col min="2" max="2" width="26.75" style="205" customWidth="1"/>
    <col min="3" max="3" width="19.875" style="205" customWidth="1"/>
    <col min="4" max="4" width="23.625" style="205" customWidth="1"/>
    <col min="5" max="5" width="41.625" style="217" customWidth="1"/>
    <col min="6" max="6" width="20.375" style="207" customWidth="1"/>
    <col min="7" max="7" width="15.5" style="217" customWidth="1"/>
    <col min="8" max="10" width="20.5" style="217" customWidth="1"/>
    <col min="11" max="11" width="49.125" style="217" customWidth="1"/>
    <col min="12" max="12" width="28.375" style="207" customWidth="1"/>
    <col min="13" max="13" width="16" style="207" customWidth="1"/>
    <col min="14" max="16384" width="9" style="207"/>
  </cols>
  <sheetData>
    <row r="1" spans="1:12" ht="130.5" customHeight="1">
      <c r="A1" s="341" t="s">
        <v>10</v>
      </c>
      <c r="B1" s="341" t="s">
        <v>10</v>
      </c>
      <c r="C1" s="342" t="s">
        <v>507</v>
      </c>
      <c r="D1" s="342" t="s">
        <v>508</v>
      </c>
      <c r="E1" s="343" t="s">
        <v>509</v>
      </c>
      <c r="F1" s="38" t="s">
        <v>741</v>
      </c>
      <c r="G1" s="342" t="s">
        <v>510</v>
      </c>
      <c r="H1" s="344" t="s">
        <v>511</v>
      </c>
      <c r="I1" s="344" t="s">
        <v>512</v>
      </c>
      <c r="J1" s="344" t="s">
        <v>513</v>
      </c>
      <c r="K1" s="38" t="s">
        <v>241</v>
      </c>
      <c r="L1" s="30" t="s">
        <v>514</v>
      </c>
    </row>
    <row r="2" spans="1:12" ht="16.5" customHeight="1">
      <c r="A2" s="345" t="s">
        <v>244</v>
      </c>
      <c r="B2" s="346" t="s">
        <v>5</v>
      </c>
      <c r="C2" s="345" t="s">
        <v>522</v>
      </c>
      <c r="D2" s="345" t="s">
        <v>523</v>
      </c>
      <c r="E2" s="345" t="s">
        <v>524</v>
      </c>
      <c r="F2" s="335" t="s">
        <v>742</v>
      </c>
      <c r="G2" s="345" t="s">
        <v>222</v>
      </c>
      <c r="H2" s="345" t="s">
        <v>525</v>
      </c>
      <c r="I2" s="347" t="s">
        <v>526</v>
      </c>
      <c r="J2" s="347" t="s">
        <v>527</v>
      </c>
      <c r="K2" s="347" t="s">
        <v>10</v>
      </c>
      <c r="L2" s="335" t="s">
        <v>528</v>
      </c>
    </row>
    <row r="3" spans="1:12" ht="16.5" customHeight="1">
      <c r="A3" s="351" t="b">
        <v>1</v>
      </c>
      <c r="B3" s="348" t="s">
        <v>638</v>
      </c>
      <c r="C3" s="355">
        <v>9104001</v>
      </c>
      <c r="D3" s="355">
        <v>1</v>
      </c>
      <c r="E3" s="348">
        <v>1</v>
      </c>
      <c r="F3" s="349" t="s">
        <v>743</v>
      </c>
      <c r="G3" s="356">
        <v>160001004</v>
      </c>
      <c r="H3" s="357">
        <v>100</v>
      </c>
      <c r="I3" s="352">
        <v>3</v>
      </c>
      <c r="J3" s="358">
        <v>3</v>
      </c>
      <c r="K3" s="359" t="s">
        <v>639</v>
      </c>
      <c r="L3" s="350">
        <v>1</v>
      </c>
    </row>
    <row r="4" spans="1:12" ht="16.5" customHeight="1">
      <c r="A4" s="351" t="b">
        <v>1</v>
      </c>
      <c r="B4" s="348" t="s">
        <v>638</v>
      </c>
      <c r="C4" s="355">
        <v>9104001</v>
      </c>
      <c r="D4" s="372">
        <v>2</v>
      </c>
      <c r="E4" s="372">
        <v>1</v>
      </c>
      <c r="F4" s="349" t="s">
        <v>743</v>
      </c>
      <c r="G4" s="350">
        <v>160003910</v>
      </c>
      <c r="H4" s="360">
        <v>22</v>
      </c>
      <c r="I4" s="354">
        <v>3</v>
      </c>
      <c r="J4" s="361">
        <v>4</v>
      </c>
      <c r="K4" s="362" t="s">
        <v>541</v>
      </c>
      <c r="L4" s="350">
        <v>1</v>
      </c>
    </row>
    <row r="5" spans="1:12" ht="16.5" customHeight="1">
      <c r="A5" s="351" t="b">
        <v>1</v>
      </c>
      <c r="B5" s="348" t="s">
        <v>638</v>
      </c>
      <c r="C5" s="355">
        <v>9104001</v>
      </c>
      <c r="D5" s="372">
        <v>2</v>
      </c>
      <c r="E5" s="372">
        <v>1</v>
      </c>
      <c r="F5" s="349" t="s">
        <v>743</v>
      </c>
      <c r="G5" s="350">
        <v>160003911</v>
      </c>
      <c r="H5" s="360">
        <v>24</v>
      </c>
      <c r="I5" s="354">
        <v>3</v>
      </c>
      <c r="J5" s="361">
        <v>4</v>
      </c>
      <c r="K5" s="362" t="s">
        <v>542</v>
      </c>
      <c r="L5" s="350">
        <v>1</v>
      </c>
    </row>
    <row r="6" spans="1:12" ht="16.5" customHeight="1">
      <c r="A6" s="351" t="b">
        <v>1</v>
      </c>
      <c r="B6" s="348" t="s">
        <v>638</v>
      </c>
      <c r="C6" s="355">
        <v>9104001</v>
      </c>
      <c r="D6" s="372">
        <v>2</v>
      </c>
      <c r="E6" s="372">
        <v>1</v>
      </c>
      <c r="F6" s="349" t="s">
        <v>743</v>
      </c>
      <c r="G6" s="350">
        <v>160003912</v>
      </c>
      <c r="H6" s="360">
        <v>26</v>
      </c>
      <c r="I6" s="354">
        <v>3</v>
      </c>
      <c r="J6" s="361">
        <v>4</v>
      </c>
      <c r="K6" s="362" t="s">
        <v>543</v>
      </c>
      <c r="L6" s="350">
        <v>1</v>
      </c>
    </row>
    <row r="7" spans="1:12" ht="16.5" customHeight="1">
      <c r="A7" s="351" t="b">
        <v>1</v>
      </c>
      <c r="B7" s="348" t="s">
        <v>638</v>
      </c>
      <c r="C7" s="355">
        <v>9104001</v>
      </c>
      <c r="D7" s="372">
        <v>2</v>
      </c>
      <c r="E7" s="372">
        <v>1</v>
      </c>
      <c r="F7" s="349" t="s">
        <v>743</v>
      </c>
      <c r="G7" s="350">
        <v>160003913</v>
      </c>
      <c r="H7" s="360">
        <v>28</v>
      </c>
      <c r="I7" s="354">
        <v>3</v>
      </c>
      <c r="J7" s="361">
        <v>4</v>
      </c>
      <c r="K7" s="362" t="s">
        <v>544</v>
      </c>
      <c r="L7" s="350">
        <v>1</v>
      </c>
    </row>
    <row r="8" spans="1:12" ht="16.5" customHeight="1">
      <c r="A8" s="351" t="b">
        <v>1</v>
      </c>
      <c r="B8" s="363" t="s">
        <v>640</v>
      </c>
      <c r="C8" s="364">
        <v>9104002</v>
      </c>
      <c r="D8" s="364">
        <v>1</v>
      </c>
      <c r="E8" s="363">
        <v>1</v>
      </c>
      <c r="F8" s="349" t="s">
        <v>743</v>
      </c>
      <c r="G8" s="365">
        <v>160001004</v>
      </c>
      <c r="H8" s="366">
        <v>100</v>
      </c>
      <c r="I8" s="421">
        <v>7</v>
      </c>
      <c r="J8" s="422">
        <v>7</v>
      </c>
      <c r="K8" s="367" t="s">
        <v>639</v>
      </c>
      <c r="L8" s="368">
        <v>1</v>
      </c>
    </row>
    <row r="9" spans="1:12" ht="16.5" customHeight="1">
      <c r="A9" s="351" t="b">
        <v>1</v>
      </c>
      <c r="B9" s="363" t="s">
        <v>640</v>
      </c>
      <c r="C9" s="364">
        <v>9104002</v>
      </c>
      <c r="D9" s="371">
        <v>2</v>
      </c>
      <c r="E9" s="371">
        <v>1</v>
      </c>
      <c r="F9" s="349" t="s">
        <v>743</v>
      </c>
      <c r="G9" s="368">
        <v>160003910</v>
      </c>
      <c r="H9" s="369">
        <v>22</v>
      </c>
      <c r="I9" s="423">
        <v>6</v>
      </c>
      <c r="J9" s="424">
        <v>8</v>
      </c>
      <c r="K9" s="370" t="s">
        <v>541</v>
      </c>
      <c r="L9" s="368">
        <v>1</v>
      </c>
    </row>
    <row r="10" spans="1:12" ht="16.5" customHeight="1">
      <c r="A10" s="351" t="b">
        <v>1</v>
      </c>
      <c r="B10" s="363" t="s">
        <v>640</v>
      </c>
      <c r="C10" s="364">
        <v>9104002</v>
      </c>
      <c r="D10" s="371">
        <v>2</v>
      </c>
      <c r="E10" s="371">
        <v>1</v>
      </c>
      <c r="F10" s="349" t="s">
        <v>743</v>
      </c>
      <c r="G10" s="368">
        <v>160003911</v>
      </c>
      <c r="H10" s="369">
        <v>24</v>
      </c>
      <c r="I10" s="423">
        <v>6</v>
      </c>
      <c r="J10" s="424">
        <v>8</v>
      </c>
      <c r="K10" s="370" t="s">
        <v>542</v>
      </c>
      <c r="L10" s="368">
        <v>1</v>
      </c>
    </row>
    <row r="11" spans="1:12" ht="16.5" customHeight="1">
      <c r="A11" s="351" t="b">
        <v>1</v>
      </c>
      <c r="B11" s="363" t="s">
        <v>640</v>
      </c>
      <c r="C11" s="364">
        <v>9104002</v>
      </c>
      <c r="D11" s="371">
        <v>2</v>
      </c>
      <c r="E11" s="371">
        <v>1</v>
      </c>
      <c r="F11" s="349" t="s">
        <v>743</v>
      </c>
      <c r="G11" s="368">
        <v>160003912</v>
      </c>
      <c r="H11" s="369">
        <v>26</v>
      </c>
      <c r="I11" s="423">
        <v>6</v>
      </c>
      <c r="J11" s="424">
        <v>8</v>
      </c>
      <c r="K11" s="370" t="s">
        <v>543</v>
      </c>
      <c r="L11" s="368">
        <v>1</v>
      </c>
    </row>
    <row r="12" spans="1:12" ht="16.5" customHeight="1">
      <c r="A12" s="351" t="b">
        <v>1</v>
      </c>
      <c r="B12" s="363" t="s">
        <v>640</v>
      </c>
      <c r="C12" s="364">
        <v>9104002</v>
      </c>
      <c r="D12" s="371">
        <v>2</v>
      </c>
      <c r="E12" s="371">
        <v>1</v>
      </c>
      <c r="F12" s="349" t="s">
        <v>743</v>
      </c>
      <c r="G12" s="368">
        <v>160003913</v>
      </c>
      <c r="H12" s="369">
        <v>28</v>
      </c>
      <c r="I12" s="423">
        <v>6</v>
      </c>
      <c r="J12" s="424">
        <v>8</v>
      </c>
      <c r="K12" s="370" t="s">
        <v>544</v>
      </c>
      <c r="L12" s="368">
        <v>1</v>
      </c>
    </row>
    <row r="13" spans="1:12" ht="16.5" customHeight="1">
      <c r="A13" s="351" t="b">
        <v>1</v>
      </c>
      <c r="B13" s="348" t="s">
        <v>641</v>
      </c>
      <c r="C13" s="355">
        <v>9104003</v>
      </c>
      <c r="D13" s="355">
        <v>1</v>
      </c>
      <c r="E13" s="348">
        <v>1</v>
      </c>
      <c r="F13" s="349" t="s">
        <v>743</v>
      </c>
      <c r="G13" s="356">
        <v>160001004</v>
      </c>
      <c r="H13" s="357">
        <v>100</v>
      </c>
      <c r="I13" s="422">
        <v>14</v>
      </c>
      <c r="J13" s="422">
        <v>14</v>
      </c>
      <c r="K13" s="359" t="s">
        <v>639</v>
      </c>
      <c r="L13" s="350">
        <v>1</v>
      </c>
    </row>
    <row r="14" spans="1:12" ht="16.5" customHeight="1">
      <c r="A14" s="351" t="b">
        <v>1</v>
      </c>
      <c r="B14" s="348" t="s">
        <v>641</v>
      </c>
      <c r="C14" s="355">
        <v>9104003</v>
      </c>
      <c r="D14" s="373">
        <v>2</v>
      </c>
      <c r="E14" s="353">
        <v>1</v>
      </c>
      <c r="F14" s="349" t="s">
        <v>743</v>
      </c>
      <c r="G14" s="350">
        <v>160003910</v>
      </c>
      <c r="H14" s="360">
        <v>22</v>
      </c>
      <c r="I14" s="425">
        <v>8</v>
      </c>
      <c r="J14" s="426">
        <v>10</v>
      </c>
      <c r="K14" s="362" t="s">
        <v>541</v>
      </c>
      <c r="L14" s="350">
        <v>1</v>
      </c>
    </row>
    <row r="15" spans="1:12" ht="16.5" customHeight="1">
      <c r="A15" s="351" t="b">
        <v>1</v>
      </c>
      <c r="B15" s="348" t="s">
        <v>641</v>
      </c>
      <c r="C15" s="355">
        <v>9104003</v>
      </c>
      <c r="D15" s="373">
        <v>2</v>
      </c>
      <c r="E15" s="353">
        <v>1</v>
      </c>
      <c r="F15" s="349" t="s">
        <v>743</v>
      </c>
      <c r="G15" s="350">
        <v>160003911</v>
      </c>
      <c r="H15" s="360">
        <v>24</v>
      </c>
      <c r="I15" s="425">
        <v>8</v>
      </c>
      <c r="J15" s="426">
        <v>10</v>
      </c>
      <c r="K15" s="362" t="s">
        <v>542</v>
      </c>
      <c r="L15" s="350">
        <v>1</v>
      </c>
    </row>
    <row r="16" spans="1:12" ht="16.5" customHeight="1">
      <c r="A16" s="351" t="b">
        <v>1</v>
      </c>
      <c r="B16" s="348" t="s">
        <v>641</v>
      </c>
      <c r="C16" s="355">
        <v>9104003</v>
      </c>
      <c r="D16" s="373">
        <v>2</v>
      </c>
      <c r="E16" s="353">
        <v>1</v>
      </c>
      <c r="F16" s="349" t="s">
        <v>743</v>
      </c>
      <c r="G16" s="350">
        <v>160003912</v>
      </c>
      <c r="H16" s="360">
        <v>26</v>
      </c>
      <c r="I16" s="425">
        <v>8</v>
      </c>
      <c r="J16" s="426">
        <v>10</v>
      </c>
      <c r="K16" s="362" t="s">
        <v>543</v>
      </c>
      <c r="L16" s="350">
        <v>1</v>
      </c>
    </row>
    <row r="17" spans="1:12" ht="16.5" customHeight="1">
      <c r="A17" s="351" t="b">
        <v>1</v>
      </c>
      <c r="B17" s="348" t="s">
        <v>641</v>
      </c>
      <c r="C17" s="355">
        <v>9104003</v>
      </c>
      <c r="D17" s="373">
        <v>2</v>
      </c>
      <c r="E17" s="353">
        <v>1</v>
      </c>
      <c r="F17" s="349" t="s">
        <v>743</v>
      </c>
      <c r="G17" s="350">
        <v>160003913</v>
      </c>
      <c r="H17" s="360">
        <v>28</v>
      </c>
      <c r="I17" s="425">
        <v>8</v>
      </c>
      <c r="J17" s="426">
        <v>10</v>
      </c>
      <c r="K17" s="362" t="s">
        <v>544</v>
      </c>
      <c r="L17" s="350">
        <v>1</v>
      </c>
    </row>
  </sheetData>
  <phoneticPr fontId="6" type="noConversion"/>
  <pageMargins left="0.7" right="0.7" top="0.75" bottom="0.75" header="0.3" footer="0.3"/>
  <pageSetup paperSize="9" orientation="portrait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G12"/>
  <sheetViews>
    <sheetView workbookViewId="0">
      <selection activeCell="G17" sqref="G17"/>
    </sheetView>
  </sheetViews>
  <sheetFormatPr defaultColWidth="9" defaultRowHeight="16.5" customHeight="1"/>
  <cols>
    <col min="1" max="1" width="25.75" style="33" customWidth="1"/>
    <col min="2" max="2" width="30.625" style="33" customWidth="1"/>
    <col min="3" max="3" width="14" style="33" customWidth="1"/>
    <col min="4" max="4" width="25.125" style="33" customWidth="1"/>
    <col min="5" max="5" width="15.5" style="33" customWidth="1"/>
    <col min="6" max="6" width="13" style="33" customWidth="1"/>
    <col min="7" max="7" width="13.375" style="33" customWidth="1"/>
    <col min="8" max="16384" width="9" style="33"/>
  </cols>
  <sheetData>
    <row r="1" spans="1:7" ht="112.5" customHeight="1">
      <c r="A1" s="30" t="s">
        <v>10</v>
      </c>
      <c r="B1" s="30" t="s">
        <v>10</v>
      </c>
      <c r="C1" s="30" t="s">
        <v>721</v>
      </c>
      <c r="D1" s="39" t="s">
        <v>722</v>
      </c>
      <c r="E1" s="38" t="s">
        <v>723</v>
      </c>
      <c r="F1" s="30" t="s">
        <v>724</v>
      </c>
      <c r="G1" s="30" t="s">
        <v>725</v>
      </c>
    </row>
    <row r="2" spans="1:7" ht="16.5" customHeight="1">
      <c r="A2" s="335" t="s">
        <v>244</v>
      </c>
      <c r="B2" s="335" t="s">
        <v>5</v>
      </c>
      <c r="C2" s="335" t="s">
        <v>726</v>
      </c>
      <c r="D2" s="335" t="s">
        <v>727</v>
      </c>
      <c r="E2" s="335" t="s">
        <v>728</v>
      </c>
      <c r="F2" s="335" t="s">
        <v>729</v>
      </c>
      <c r="G2" s="335" t="s">
        <v>730</v>
      </c>
    </row>
    <row r="3" spans="1:7" ht="16.5" customHeight="1">
      <c r="A3" s="336" t="b">
        <v>1</v>
      </c>
      <c r="B3" s="337" t="s">
        <v>731</v>
      </c>
      <c r="C3" s="337">
        <v>2</v>
      </c>
      <c r="D3" s="337">
        <v>4</v>
      </c>
      <c r="E3" s="337">
        <v>160002004</v>
      </c>
      <c r="F3" s="338">
        <v>1</v>
      </c>
      <c r="G3" s="338">
        <v>1</v>
      </c>
    </row>
    <row r="4" spans="1:7" ht="16.5" customHeight="1">
      <c r="A4" s="336" t="b">
        <v>1</v>
      </c>
      <c r="B4" s="337" t="s">
        <v>732</v>
      </c>
      <c r="C4" s="337">
        <v>3</v>
      </c>
      <c r="D4" s="337">
        <v>4</v>
      </c>
      <c r="E4" s="337">
        <v>160002004</v>
      </c>
      <c r="F4" s="338">
        <v>2</v>
      </c>
      <c r="G4" s="338">
        <v>2</v>
      </c>
    </row>
    <row r="5" spans="1:7" ht="16.5" customHeight="1">
      <c r="A5" s="336" t="b">
        <v>1</v>
      </c>
      <c r="B5" s="337" t="s">
        <v>733</v>
      </c>
      <c r="C5" s="337">
        <v>4</v>
      </c>
      <c r="D5" s="337">
        <v>4</v>
      </c>
      <c r="E5" s="337">
        <v>160002004</v>
      </c>
      <c r="F5" s="338">
        <v>3</v>
      </c>
      <c r="G5" s="338">
        <v>3</v>
      </c>
    </row>
    <row r="6" spans="1:7" ht="16.5" customHeight="1">
      <c r="A6" s="336" t="b">
        <v>1</v>
      </c>
      <c r="B6" s="339" t="s">
        <v>734</v>
      </c>
      <c r="C6" s="339">
        <v>2</v>
      </c>
      <c r="D6" s="339">
        <v>4</v>
      </c>
      <c r="E6" s="339">
        <v>160002004</v>
      </c>
      <c r="F6" s="340">
        <v>2</v>
      </c>
      <c r="G6" s="340">
        <v>2</v>
      </c>
    </row>
    <row r="7" spans="1:7" ht="16.5" customHeight="1">
      <c r="A7" s="336" t="b">
        <v>1</v>
      </c>
      <c r="B7" s="339" t="s">
        <v>735</v>
      </c>
      <c r="C7" s="339">
        <v>3</v>
      </c>
      <c r="D7" s="339">
        <v>4</v>
      </c>
      <c r="E7" s="339">
        <v>160002004</v>
      </c>
      <c r="F7" s="340">
        <v>3</v>
      </c>
      <c r="G7" s="340">
        <v>3</v>
      </c>
    </row>
    <row r="8" spans="1:7" ht="16.5" customHeight="1">
      <c r="A8" s="336" t="b">
        <v>1</v>
      </c>
      <c r="B8" s="339" t="s">
        <v>736</v>
      </c>
      <c r="C8" s="339">
        <v>4</v>
      </c>
      <c r="D8" s="339">
        <v>4</v>
      </c>
      <c r="E8" s="339">
        <v>160002004</v>
      </c>
      <c r="F8" s="340">
        <v>4</v>
      </c>
      <c r="G8" s="340">
        <v>4</v>
      </c>
    </row>
    <row r="9" spans="1:7" ht="16.5" customHeight="1">
      <c r="A9" s="336" t="b">
        <v>1</v>
      </c>
      <c r="B9" s="337" t="s">
        <v>737</v>
      </c>
      <c r="C9" s="337">
        <v>2</v>
      </c>
      <c r="D9" s="337">
        <v>4</v>
      </c>
      <c r="E9" s="337">
        <v>160002004</v>
      </c>
      <c r="F9" s="338">
        <v>3</v>
      </c>
      <c r="G9" s="338">
        <v>3</v>
      </c>
    </row>
    <row r="10" spans="1:7" ht="16.5" customHeight="1">
      <c r="A10" s="336" t="b">
        <v>1</v>
      </c>
      <c r="B10" s="337" t="s">
        <v>738</v>
      </c>
      <c r="C10" s="337">
        <v>3</v>
      </c>
      <c r="D10" s="337">
        <v>4</v>
      </c>
      <c r="E10" s="337">
        <v>160002004</v>
      </c>
      <c r="F10" s="338">
        <v>4</v>
      </c>
      <c r="G10" s="338">
        <v>4</v>
      </c>
    </row>
    <row r="11" spans="1:7" ht="16.5" customHeight="1">
      <c r="A11" s="336" t="b">
        <v>1</v>
      </c>
      <c r="B11" s="337" t="s">
        <v>739</v>
      </c>
      <c r="C11" s="337">
        <v>4</v>
      </c>
      <c r="D11" s="337">
        <v>4</v>
      </c>
      <c r="E11" s="337">
        <v>160002004</v>
      </c>
      <c r="F11" s="338">
        <v>5</v>
      </c>
      <c r="G11" s="338">
        <v>5</v>
      </c>
    </row>
    <row r="12" spans="1:7" ht="16.5" customHeight="1">
      <c r="E12" s="33" t="s">
        <v>1169</v>
      </c>
    </row>
  </sheetData>
  <phoneticPr fontId="6" type="noConversion"/>
  <pageMargins left="0.7" right="0.7" top="0.75" bottom="0.75" header="0.3" footer="0.3"/>
  <pageSetup paperSize="9" orientation="portrait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41"/>
  <sheetViews>
    <sheetView zoomScaleNormal="100" workbookViewId="0">
      <selection activeCell="E10" sqref="E10"/>
    </sheetView>
  </sheetViews>
  <sheetFormatPr defaultRowHeight="16.5"/>
  <cols>
    <col min="1" max="3" width="3.625" style="19" customWidth="1"/>
    <col min="4" max="4" width="4.125" style="25" customWidth="1"/>
    <col min="5" max="5" width="112.75" style="9" customWidth="1"/>
    <col min="6" max="6" width="3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0</v>
      </c>
      <c r="C1" s="2"/>
      <c r="D1" s="47"/>
      <c r="E1" s="7"/>
      <c r="H1" s="67"/>
    </row>
    <row r="2" spans="2:9" customFormat="1" ht="20.25">
      <c r="B2" s="3" t="s">
        <v>715</v>
      </c>
      <c r="C2" s="3"/>
      <c r="D2" s="47"/>
      <c r="E2" s="7"/>
      <c r="H2" s="67"/>
    </row>
    <row r="3" spans="2:9" customFormat="1">
      <c r="D3" s="48" t="s">
        <v>242</v>
      </c>
      <c r="E3" s="9"/>
      <c r="H3" s="67"/>
    </row>
    <row r="4" spans="2:9">
      <c r="B4" s="15"/>
      <c r="C4" s="16"/>
      <c r="D4" s="17"/>
      <c r="E4" s="5"/>
      <c r="F4" s="18"/>
    </row>
    <row r="5" spans="2:9">
      <c r="B5" s="20"/>
      <c r="C5" s="21"/>
      <c r="D5" s="22" t="s">
        <v>3</v>
      </c>
      <c r="E5" s="7"/>
      <c r="F5" s="24"/>
    </row>
    <row r="6" spans="2:9">
      <c r="B6" s="20"/>
      <c r="C6" s="21"/>
      <c r="D6" s="25" t="s">
        <v>716</v>
      </c>
      <c r="E6" s="6"/>
      <c r="F6" s="24"/>
      <c r="I6" s="13"/>
    </row>
    <row r="7" spans="2:9">
      <c r="B7" s="20"/>
      <c r="C7" s="21"/>
      <c r="E7" s="6" t="s">
        <v>720</v>
      </c>
      <c r="F7" s="24"/>
      <c r="I7" s="13"/>
    </row>
    <row r="8" spans="2:9">
      <c r="B8" s="20"/>
      <c r="C8" s="21"/>
      <c r="E8" s="6" t="s">
        <v>740</v>
      </c>
      <c r="F8" s="24"/>
      <c r="I8" s="13"/>
    </row>
    <row r="9" spans="2:9">
      <c r="B9" s="20"/>
      <c r="C9" s="21"/>
      <c r="E9" s="6" t="s">
        <v>1006</v>
      </c>
      <c r="F9" s="24"/>
      <c r="I9" s="13"/>
    </row>
    <row r="10" spans="2:9">
      <c r="B10" s="20"/>
      <c r="C10" s="21"/>
      <c r="E10" s="6" t="s">
        <v>1084</v>
      </c>
      <c r="F10" s="24"/>
      <c r="I10" s="13"/>
    </row>
    <row r="11" spans="2:9">
      <c r="B11" s="20"/>
      <c r="C11" s="21"/>
      <c r="E11" s="6"/>
      <c r="F11" s="24"/>
      <c r="I11" s="13"/>
    </row>
    <row r="12" spans="2:9">
      <c r="B12" s="20"/>
      <c r="C12" s="21"/>
      <c r="F12" s="24"/>
    </row>
    <row r="13" spans="2:9">
      <c r="B13" s="20"/>
      <c r="C13" s="21"/>
      <c r="D13" s="26" t="s">
        <v>4</v>
      </c>
      <c r="F13" s="24"/>
    </row>
    <row r="14" spans="2:9">
      <c r="B14" s="20"/>
      <c r="C14" s="21"/>
      <c r="D14" s="25" t="s">
        <v>717</v>
      </c>
      <c r="F14" s="24"/>
    </row>
    <row r="15" spans="2:9">
      <c r="B15" s="20"/>
      <c r="C15" s="21"/>
      <c r="E15" s="9" t="s">
        <v>718</v>
      </c>
      <c r="F15" s="24"/>
    </row>
    <row r="16" spans="2:9">
      <c r="B16" s="20"/>
      <c r="C16" s="21"/>
      <c r="E16" s="9" t="s">
        <v>719</v>
      </c>
      <c r="F16" s="24"/>
    </row>
    <row r="17" spans="2:8">
      <c r="B17" s="20"/>
      <c r="C17" s="21"/>
      <c r="F17" s="24"/>
    </row>
    <row r="18" spans="2:8">
      <c r="B18" s="20"/>
      <c r="C18" s="21"/>
      <c r="D18" s="25" t="s">
        <v>1085</v>
      </c>
      <c r="F18" s="24"/>
    </row>
    <row r="19" spans="2:8">
      <c r="B19" s="20"/>
      <c r="C19" s="21"/>
      <c r="E19" s="12" t="s">
        <v>1082</v>
      </c>
      <c r="F19" s="24"/>
    </row>
    <row r="20" spans="2:8">
      <c r="B20" s="20"/>
      <c r="C20" s="21"/>
      <c r="E20" s="9" t="s">
        <v>1106</v>
      </c>
      <c r="F20" s="24"/>
    </row>
    <row r="21" spans="2:8">
      <c r="B21" s="20"/>
      <c r="C21" s="21"/>
      <c r="D21" s="14"/>
      <c r="F21" s="24"/>
    </row>
    <row r="22" spans="2:8">
      <c r="B22" s="20"/>
      <c r="C22" s="21"/>
      <c r="D22" s="25" t="s">
        <v>1048</v>
      </c>
      <c r="F22" s="24"/>
    </row>
    <row r="23" spans="2:8">
      <c r="B23" s="20"/>
      <c r="C23" s="21"/>
      <c r="E23" s="9" t="s">
        <v>1049</v>
      </c>
      <c r="F23" s="24"/>
    </row>
    <row r="24" spans="2:8">
      <c r="B24" s="20"/>
      <c r="C24" s="21"/>
      <c r="D24" s="29"/>
      <c r="E24" s="12" t="s">
        <v>1050</v>
      </c>
      <c r="F24" s="24"/>
    </row>
    <row r="25" spans="2:8">
      <c r="B25" s="20"/>
      <c r="C25" s="21"/>
      <c r="D25" s="29"/>
      <c r="E25" s="12" t="s">
        <v>1083</v>
      </c>
      <c r="F25" s="24"/>
    </row>
    <row r="26" spans="2:8">
      <c r="B26" s="20"/>
      <c r="C26" s="21"/>
      <c r="D26" s="29"/>
      <c r="E26" s="9" t="s">
        <v>1107</v>
      </c>
      <c r="F26" s="24"/>
    </row>
    <row r="27" spans="2:8">
      <c r="B27" s="20"/>
      <c r="C27" s="21"/>
      <c r="D27" s="29"/>
      <c r="F27" s="24"/>
    </row>
    <row r="28" spans="2:8">
      <c r="B28" s="20"/>
      <c r="C28" s="21"/>
      <c r="F28" s="24"/>
    </row>
    <row r="29" spans="2:8">
      <c r="B29" s="20"/>
      <c r="C29" s="21"/>
      <c r="D29" s="29"/>
      <c r="F29" s="24"/>
    </row>
    <row r="30" spans="2:8">
      <c r="B30" s="20"/>
      <c r="C30" s="21"/>
      <c r="D30" s="29"/>
      <c r="F30" s="24"/>
    </row>
    <row r="31" spans="2:8">
      <c r="B31" s="20"/>
      <c r="C31" s="21"/>
      <c r="D31" s="26" t="s">
        <v>461</v>
      </c>
      <c r="E31" s="7"/>
      <c r="F31" s="24"/>
      <c r="H31" s="19"/>
    </row>
    <row r="32" spans="2:8">
      <c r="B32" s="20"/>
      <c r="C32" s="21"/>
      <c r="F32" s="24"/>
      <c r="H32" s="19"/>
    </row>
    <row r="33" spans="2:8">
      <c r="B33" s="20"/>
      <c r="C33" s="21"/>
      <c r="F33" s="24"/>
      <c r="H33" s="19"/>
    </row>
    <row r="34" spans="2:8">
      <c r="B34" s="20"/>
      <c r="C34" s="21"/>
      <c r="D34" s="26"/>
      <c r="E34" s="404"/>
      <c r="F34" s="24"/>
    </row>
    <row r="35" spans="2:8">
      <c r="B35" s="20"/>
      <c r="C35" s="21"/>
      <c r="D35" s="26"/>
      <c r="F35" s="24"/>
    </row>
    <row r="36" spans="2:8">
      <c r="B36" s="20"/>
      <c r="C36" s="21"/>
      <c r="D36" s="26" t="s">
        <v>502</v>
      </c>
      <c r="F36" s="24"/>
    </row>
    <row r="37" spans="2:8">
      <c r="B37" s="20"/>
      <c r="C37" s="21"/>
      <c r="D37" s="26"/>
      <c r="F37" s="24"/>
    </row>
    <row r="38" spans="2:8">
      <c r="B38" s="51"/>
      <c r="C38" s="49"/>
      <c r="D38" s="23"/>
      <c r="E38" s="7"/>
      <c r="F38" s="24"/>
    </row>
    <row r="39" spans="2:8">
      <c r="B39" s="51"/>
      <c r="C39" s="49"/>
      <c r="D39" s="23"/>
      <c r="F39" s="24"/>
    </row>
    <row r="40" spans="2:8">
      <c r="B40" s="51"/>
      <c r="C40" s="49"/>
      <c r="D40" s="23"/>
      <c r="F40" s="24"/>
    </row>
    <row r="41" spans="2:8">
      <c r="B41" s="52"/>
      <c r="C41" s="50"/>
      <c r="D41" s="27"/>
      <c r="E41" s="8"/>
      <c r="F41" s="28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3:L56"/>
  <sheetViews>
    <sheetView topLeftCell="A31" workbookViewId="0">
      <selection activeCell="E50" sqref="E50"/>
    </sheetView>
  </sheetViews>
  <sheetFormatPr defaultRowHeight="16.5"/>
  <cols>
    <col min="1" max="4" width="4.5" customWidth="1"/>
    <col min="5" max="5" width="25.625" customWidth="1"/>
  </cols>
  <sheetData>
    <row r="3" spans="1:12">
      <c r="C3" t="s">
        <v>1054</v>
      </c>
    </row>
    <row r="4" spans="1:12">
      <c r="C4">
        <v>1</v>
      </c>
      <c r="D4" s="1" t="s">
        <v>1055</v>
      </c>
      <c r="E4" s="1"/>
      <c r="F4" s="1"/>
      <c r="G4" s="1"/>
      <c r="H4" s="1"/>
      <c r="I4" s="1"/>
      <c r="J4" s="1"/>
    </row>
    <row r="5" spans="1:12">
      <c r="D5" s="1"/>
      <c r="E5" s="1" t="s">
        <v>1053</v>
      </c>
      <c r="F5" s="1"/>
      <c r="G5" s="1"/>
      <c r="H5" s="1"/>
      <c r="I5" s="1"/>
      <c r="J5" s="1"/>
    </row>
    <row r="6" spans="1:12">
      <c r="D6" s="1"/>
      <c r="E6" s="1" t="s">
        <v>1052</v>
      </c>
      <c r="F6" s="1"/>
      <c r="G6" s="1"/>
      <c r="H6" s="1"/>
      <c r="I6" s="1"/>
      <c r="J6" s="1"/>
    </row>
    <row r="7" spans="1:12">
      <c r="D7" s="1"/>
      <c r="E7" s="405"/>
      <c r="F7" s="409" t="s">
        <v>6</v>
      </c>
      <c r="G7" s="409" t="s">
        <v>1051</v>
      </c>
      <c r="H7" s="1"/>
      <c r="I7" s="1"/>
      <c r="J7" s="1"/>
    </row>
    <row r="8" spans="1:12">
      <c r="D8" s="1"/>
      <c r="E8" s="406" t="s">
        <v>1068</v>
      </c>
      <c r="F8" s="412">
        <v>-10</v>
      </c>
      <c r="G8" s="408">
        <v>-25</v>
      </c>
      <c r="H8" s="1"/>
      <c r="I8" s="1"/>
      <c r="J8" s="1"/>
    </row>
    <row r="9" spans="1:12">
      <c r="A9" s="1"/>
      <c r="B9" s="1"/>
      <c r="C9" s="1"/>
      <c r="D9" s="31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1">
        <v>2</v>
      </c>
      <c r="D10" s="1" t="s">
        <v>1057</v>
      </c>
      <c r="E10" s="1"/>
      <c r="F10" s="1"/>
      <c r="G10" s="1"/>
      <c r="H10" s="1"/>
      <c r="I10" s="1"/>
      <c r="J10" s="1"/>
      <c r="K10" s="1"/>
      <c r="L10" s="1"/>
    </row>
    <row r="11" spans="1:12">
      <c r="D11" s="1"/>
      <c r="E11" s="1" t="s">
        <v>1056</v>
      </c>
      <c r="F11" s="1"/>
      <c r="G11" s="1"/>
      <c r="H11" s="1"/>
      <c r="I11" s="1"/>
      <c r="J11" s="1"/>
    </row>
    <row r="13" spans="1:12">
      <c r="C13">
        <v>3</v>
      </c>
      <c r="D13" s="1" t="s">
        <v>1058</v>
      </c>
      <c r="E13" s="1"/>
      <c r="F13" s="1"/>
      <c r="G13" s="1"/>
      <c r="H13" s="1"/>
      <c r="I13" s="1"/>
      <c r="J13" s="1"/>
    </row>
    <row r="14" spans="1:12">
      <c r="D14" s="1"/>
      <c r="E14" s="1" t="s">
        <v>1059</v>
      </c>
      <c r="F14" s="1"/>
      <c r="G14" s="1"/>
      <c r="H14" s="1"/>
      <c r="I14" s="1"/>
      <c r="J14" s="1"/>
    </row>
    <row r="15" spans="1:12">
      <c r="D15" s="1"/>
      <c r="E15" s="31" t="s">
        <v>1060</v>
      </c>
      <c r="F15" s="1"/>
      <c r="G15" s="1"/>
      <c r="H15" s="1"/>
      <c r="I15" s="1"/>
      <c r="J15" s="1"/>
    </row>
    <row r="16" spans="1:12">
      <c r="D16" s="1"/>
      <c r="E16" s="405"/>
      <c r="F16" s="409" t="s">
        <v>6</v>
      </c>
      <c r="G16" s="409" t="s">
        <v>1051</v>
      </c>
      <c r="H16" s="1"/>
      <c r="I16" s="1"/>
      <c r="J16" s="1"/>
    </row>
    <row r="17" spans="3:10">
      <c r="D17" s="1"/>
      <c r="E17" s="406" t="s">
        <v>1061</v>
      </c>
      <c r="F17" s="410">
        <v>-3</v>
      </c>
      <c r="G17" s="408">
        <v>-5</v>
      </c>
      <c r="H17" s="1"/>
      <c r="I17" s="1"/>
      <c r="J17" s="1"/>
    </row>
    <row r="18" spans="3:10">
      <c r="D18" s="1"/>
      <c r="E18" s="406" t="s">
        <v>1062</v>
      </c>
      <c r="F18" s="410">
        <v>-5</v>
      </c>
      <c r="G18" s="408">
        <v>-10</v>
      </c>
      <c r="H18" s="1"/>
      <c r="I18" s="1"/>
      <c r="J18" s="1"/>
    </row>
    <row r="19" spans="3:10">
      <c r="D19" s="1"/>
      <c r="E19" s="406" t="s">
        <v>1063</v>
      </c>
      <c r="F19" s="410">
        <v>-7</v>
      </c>
      <c r="G19" s="408">
        <v>-15</v>
      </c>
      <c r="H19" s="1"/>
      <c r="I19" s="1"/>
      <c r="J19" s="1"/>
    </row>
    <row r="20" spans="3:10">
      <c r="D20" s="1"/>
      <c r="E20" s="406" t="s">
        <v>1064</v>
      </c>
      <c r="F20" s="410">
        <v>-9</v>
      </c>
      <c r="G20" s="408">
        <v>-20</v>
      </c>
      <c r="H20" s="1"/>
      <c r="I20" s="1"/>
      <c r="J20" s="1"/>
    </row>
    <row r="21" spans="3:10">
      <c r="D21" s="1"/>
      <c r="E21" s="406" t="s">
        <v>1065</v>
      </c>
      <c r="F21" s="411">
        <v>-11</v>
      </c>
      <c r="G21" s="408">
        <v>-25</v>
      </c>
      <c r="H21" s="1"/>
      <c r="I21" s="1"/>
      <c r="J21" s="1"/>
    </row>
    <row r="22" spans="3:10">
      <c r="D22" s="1"/>
      <c r="E22" s="406" t="s">
        <v>1066</v>
      </c>
      <c r="F22" s="410">
        <v>-13</v>
      </c>
      <c r="G22" s="408">
        <v>-30</v>
      </c>
      <c r="H22" s="1"/>
      <c r="I22" s="1"/>
      <c r="J22" s="1"/>
    </row>
    <row r="23" spans="3:10">
      <c r="D23" s="1"/>
      <c r="E23" s="406" t="s">
        <v>1067</v>
      </c>
      <c r="F23" s="410">
        <v>-15</v>
      </c>
      <c r="G23" s="408">
        <v>-35</v>
      </c>
      <c r="H23" s="1"/>
      <c r="I23" s="1"/>
      <c r="J23" s="1"/>
    </row>
    <row r="25" spans="3:10">
      <c r="C25">
        <v>4</v>
      </c>
      <c r="D25" s="1" t="s">
        <v>1069</v>
      </c>
      <c r="E25" s="1"/>
      <c r="F25" s="1"/>
      <c r="G25" s="1"/>
      <c r="H25" s="1"/>
      <c r="I25" s="1"/>
      <c r="J25" s="1"/>
    </row>
    <row r="26" spans="3:10">
      <c r="D26" s="1"/>
      <c r="E26" s="1" t="s">
        <v>1071</v>
      </c>
      <c r="F26" s="31"/>
      <c r="G26" s="1"/>
      <c r="H26" s="1"/>
      <c r="I26" s="1"/>
      <c r="J26" s="1"/>
    </row>
    <row r="27" spans="3:10">
      <c r="D27" s="1"/>
      <c r="E27" s="405"/>
      <c r="F27" s="607" t="s">
        <v>1070</v>
      </c>
      <c r="G27" s="607"/>
      <c r="H27" s="607" t="s">
        <v>1079</v>
      </c>
      <c r="I27" s="607"/>
      <c r="J27" s="1"/>
    </row>
    <row r="28" spans="3:10">
      <c r="D28" s="1"/>
      <c r="E28" s="406" t="s">
        <v>1072</v>
      </c>
      <c r="F28" s="407">
        <v>0.5</v>
      </c>
      <c r="G28" s="407">
        <v>0.7</v>
      </c>
      <c r="H28" s="408">
        <v>0.5</v>
      </c>
      <c r="I28" s="408">
        <v>0.5</v>
      </c>
      <c r="J28" s="1"/>
    </row>
    <row r="29" spans="3:10">
      <c r="D29" s="1"/>
      <c r="E29" s="406" t="s">
        <v>1073</v>
      </c>
      <c r="F29" s="407">
        <v>0.6</v>
      </c>
      <c r="G29" s="407">
        <v>0.8</v>
      </c>
      <c r="H29" s="408">
        <v>1</v>
      </c>
      <c r="I29" s="408">
        <v>1</v>
      </c>
      <c r="J29" s="1"/>
    </row>
    <row r="30" spans="3:10">
      <c r="D30" s="1"/>
      <c r="E30" s="406" t="s">
        <v>1074</v>
      </c>
      <c r="F30" s="407">
        <v>0.7</v>
      </c>
      <c r="G30" s="407">
        <v>0.9</v>
      </c>
      <c r="H30" s="408">
        <v>1.5</v>
      </c>
      <c r="I30" s="408">
        <v>1.5</v>
      </c>
      <c r="J30" s="1"/>
    </row>
    <row r="31" spans="3:10">
      <c r="D31" s="1"/>
      <c r="E31" s="406" t="s">
        <v>1075</v>
      </c>
      <c r="F31" s="407">
        <v>0.8</v>
      </c>
      <c r="G31" s="407">
        <v>1</v>
      </c>
      <c r="H31" s="408">
        <v>2</v>
      </c>
      <c r="I31" s="408">
        <v>2</v>
      </c>
      <c r="J31" s="1"/>
    </row>
    <row r="32" spans="3:10">
      <c r="D32" s="1"/>
      <c r="E32" s="406" t="s">
        <v>1076</v>
      </c>
      <c r="F32" s="407">
        <v>0.9</v>
      </c>
      <c r="G32" s="407">
        <v>1.1000000000000001</v>
      </c>
      <c r="H32" s="408">
        <v>2.5</v>
      </c>
      <c r="I32" s="408">
        <v>2.5</v>
      </c>
      <c r="J32" s="1"/>
    </row>
    <row r="33" spans="3:10">
      <c r="D33" s="1"/>
      <c r="E33" s="406" t="s">
        <v>1077</v>
      </c>
      <c r="F33" s="407">
        <v>1</v>
      </c>
      <c r="G33" s="407">
        <v>1.2</v>
      </c>
      <c r="H33" s="408">
        <v>3</v>
      </c>
      <c r="I33" s="408">
        <v>3</v>
      </c>
      <c r="J33" s="1"/>
    </row>
    <row r="34" spans="3:10">
      <c r="D34" s="1"/>
      <c r="E34" s="406" t="s">
        <v>1078</v>
      </c>
      <c r="F34" s="407">
        <v>1.1000000000000001</v>
      </c>
      <c r="G34" s="407">
        <v>1.3</v>
      </c>
      <c r="H34" s="408">
        <v>3.5</v>
      </c>
      <c r="I34" s="408">
        <v>3.5</v>
      </c>
      <c r="J34" s="1"/>
    </row>
    <row r="35" spans="3:10">
      <c r="D35" s="1"/>
      <c r="E35" s="1"/>
      <c r="F35" s="1"/>
      <c r="G35" s="1"/>
      <c r="H35" s="1"/>
      <c r="I35" s="1"/>
      <c r="J35" s="1"/>
    </row>
    <row r="36" spans="3:10">
      <c r="C36" t="s">
        <v>1086</v>
      </c>
    </row>
    <row r="37" spans="3:10">
      <c r="C37">
        <v>1</v>
      </c>
      <c r="D37" s="1" t="s">
        <v>1088</v>
      </c>
      <c r="E37" s="1"/>
    </row>
    <row r="38" spans="3:10">
      <c r="D38" s="1"/>
      <c r="E38" s="10" t="s">
        <v>1087</v>
      </c>
    </row>
    <row r="39" spans="3:10" ht="17.25" thickBot="1">
      <c r="D39" s="1"/>
      <c r="E39" s="413" t="s">
        <v>1105</v>
      </c>
      <c r="F39" s="414" t="s">
        <v>1103</v>
      </c>
      <c r="G39" s="414" t="s">
        <v>1104</v>
      </c>
    </row>
    <row r="40" spans="3:10">
      <c r="E40" s="415" t="s">
        <v>1089</v>
      </c>
      <c r="F40" s="420">
        <v>5</v>
      </c>
      <c r="G40" s="416">
        <v>8</v>
      </c>
    </row>
    <row r="41" spans="3:10" ht="17.25" thickBot="1">
      <c r="E41" s="417" t="s">
        <v>1090</v>
      </c>
      <c r="F41" s="418">
        <v>5</v>
      </c>
      <c r="G41" s="419">
        <v>5</v>
      </c>
    </row>
    <row r="42" spans="3:10">
      <c r="E42" s="415" t="s">
        <v>1091</v>
      </c>
      <c r="F42" s="420">
        <v>5</v>
      </c>
      <c r="G42" s="416">
        <v>10</v>
      </c>
    </row>
    <row r="43" spans="3:10" ht="17.25" thickBot="1">
      <c r="E43" s="417" t="s">
        <v>1092</v>
      </c>
      <c r="F43" s="418">
        <v>7</v>
      </c>
      <c r="G43" s="419">
        <v>7</v>
      </c>
    </row>
    <row r="44" spans="3:10">
      <c r="E44" s="415" t="s">
        <v>1093</v>
      </c>
      <c r="F44" s="420">
        <v>5</v>
      </c>
      <c r="G44" s="416">
        <v>12</v>
      </c>
    </row>
    <row r="45" spans="3:10" ht="17.25" thickBot="1">
      <c r="E45" s="417" t="s">
        <v>1094</v>
      </c>
      <c r="F45" s="418">
        <v>9</v>
      </c>
      <c r="G45" s="419">
        <v>9</v>
      </c>
    </row>
    <row r="46" spans="3:10">
      <c r="E46" s="415" t="s">
        <v>1095</v>
      </c>
      <c r="F46" s="420">
        <v>5</v>
      </c>
      <c r="G46" s="416">
        <v>14</v>
      </c>
    </row>
    <row r="47" spans="3:10" ht="17.25" thickBot="1">
      <c r="E47" s="417" t="s">
        <v>1096</v>
      </c>
      <c r="F47" s="418">
        <v>11</v>
      </c>
      <c r="G47" s="419">
        <v>11</v>
      </c>
    </row>
    <row r="48" spans="3:10">
      <c r="E48" s="415" t="s">
        <v>1097</v>
      </c>
      <c r="F48" s="420">
        <v>5</v>
      </c>
      <c r="G48" s="416">
        <v>16</v>
      </c>
    </row>
    <row r="49" spans="4:7" ht="17.25" thickBot="1">
      <c r="E49" s="417" t="s">
        <v>1098</v>
      </c>
      <c r="F49" s="418">
        <v>13</v>
      </c>
      <c r="G49" s="419">
        <v>13</v>
      </c>
    </row>
    <row r="50" spans="4:7">
      <c r="E50" s="415" t="s">
        <v>1099</v>
      </c>
      <c r="F50" s="420">
        <v>5</v>
      </c>
      <c r="G50" s="416">
        <v>18</v>
      </c>
    </row>
    <row r="51" spans="4:7" ht="17.25" thickBot="1">
      <c r="E51" s="417" t="s">
        <v>1100</v>
      </c>
      <c r="F51" s="418">
        <v>15</v>
      </c>
      <c r="G51" s="419">
        <v>15</v>
      </c>
    </row>
    <row r="52" spans="4:7">
      <c r="E52" s="415" t="s">
        <v>1101</v>
      </c>
      <c r="F52" s="420">
        <v>5</v>
      </c>
      <c r="G52" s="416">
        <v>20</v>
      </c>
    </row>
    <row r="53" spans="4:7" ht="17.25" thickBot="1">
      <c r="E53" s="417" t="s">
        <v>1102</v>
      </c>
      <c r="F53" s="418">
        <v>17</v>
      </c>
      <c r="G53" s="419">
        <v>17</v>
      </c>
    </row>
    <row r="55" spans="4:7">
      <c r="D55" s="1"/>
    </row>
    <row r="56" spans="4:7">
      <c r="E56" s="10"/>
    </row>
  </sheetData>
  <mergeCells count="2">
    <mergeCell ref="F27:G27"/>
    <mergeCell ref="H27:I27"/>
  </mergeCells>
  <phoneticPr fontId="6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48"/>
  <sheetViews>
    <sheetView zoomScaleNormal="100" workbookViewId="0">
      <selection activeCell="B2" sqref="B2"/>
    </sheetView>
  </sheetViews>
  <sheetFormatPr defaultRowHeight="16.5"/>
  <cols>
    <col min="1" max="3" width="3.625" style="19" customWidth="1"/>
    <col min="4" max="4" width="4.125" style="25" customWidth="1"/>
    <col min="5" max="5" width="107.5" style="9" customWidth="1"/>
    <col min="6" max="6" width="7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0</v>
      </c>
      <c r="C1" s="2"/>
      <c r="D1" s="47"/>
      <c r="E1" s="7"/>
      <c r="H1" s="67"/>
    </row>
    <row r="2" spans="2:9" customFormat="1" ht="20.25">
      <c r="B2" s="3" t="s">
        <v>683</v>
      </c>
      <c r="C2" s="3"/>
      <c r="D2" s="47"/>
      <c r="E2" s="7"/>
      <c r="H2" s="67"/>
    </row>
    <row r="3" spans="2:9" customFormat="1">
      <c r="D3" s="48" t="s">
        <v>242</v>
      </c>
      <c r="E3" s="9"/>
      <c r="H3" s="67"/>
    </row>
    <row r="4" spans="2:9">
      <c r="B4" s="15"/>
      <c r="C4" s="16"/>
      <c r="D4" s="17"/>
      <c r="E4" s="5"/>
      <c r="F4" s="18"/>
    </row>
    <row r="5" spans="2:9">
      <c r="B5" s="20"/>
      <c r="C5" s="21"/>
      <c r="D5" s="22" t="s">
        <v>3</v>
      </c>
      <c r="E5" s="7"/>
      <c r="F5" s="24"/>
    </row>
    <row r="6" spans="2:9">
      <c r="B6" s="20"/>
      <c r="C6" s="21"/>
      <c r="D6" s="25" t="s">
        <v>684</v>
      </c>
      <c r="E6" s="6"/>
      <c r="F6" s="24"/>
      <c r="I6" s="13"/>
    </row>
    <row r="7" spans="2:9">
      <c r="B7" s="20"/>
      <c r="C7" s="21"/>
      <c r="E7" s="6" t="s">
        <v>685</v>
      </c>
      <c r="F7" s="24"/>
      <c r="I7" s="13"/>
    </row>
    <row r="8" spans="2:9">
      <c r="B8" s="20"/>
      <c r="C8" s="21"/>
      <c r="E8" s="6" t="s">
        <v>686</v>
      </c>
      <c r="F8" s="24"/>
      <c r="I8" s="13"/>
    </row>
    <row r="9" spans="2:9">
      <c r="B9" s="20"/>
      <c r="C9" s="21"/>
      <c r="E9" s="6"/>
      <c r="F9" s="24"/>
      <c r="I9" s="13"/>
    </row>
    <row r="10" spans="2:9">
      <c r="B10" s="20"/>
      <c r="C10" s="21"/>
      <c r="D10" s="25" t="s">
        <v>713</v>
      </c>
      <c r="E10" s="6"/>
      <c r="F10" s="24"/>
      <c r="I10" s="13"/>
    </row>
    <row r="11" spans="2:9">
      <c r="B11" s="20"/>
      <c r="C11" s="21"/>
      <c r="E11" s="6" t="s">
        <v>714</v>
      </c>
      <c r="F11" s="24"/>
      <c r="I11" s="13"/>
    </row>
    <row r="12" spans="2:9">
      <c r="B12" s="20"/>
      <c r="C12" s="21"/>
      <c r="E12" s="19"/>
      <c r="F12" s="24"/>
    </row>
    <row r="13" spans="2:9">
      <c r="B13" s="20"/>
      <c r="C13" s="21"/>
      <c r="D13" s="26" t="s">
        <v>4</v>
      </c>
      <c r="F13" s="24"/>
    </row>
    <row r="14" spans="2:9">
      <c r="B14" s="20"/>
      <c r="C14" s="21"/>
      <c r="E14" s="10"/>
      <c r="F14" s="24"/>
    </row>
    <row r="15" spans="2:9">
      <c r="B15" s="20"/>
      <c r="C15" s="21"/>
      <c r="E15" s="19"/>
      <c r="F15" s="24"/>
    </row>
    <row r="16" spans="2:9">
      <c r="B16" s="20"/>
      <c r="C16" s="21"/>
      <c r="E16" s="10"/>
      <c r="F16" s="24"/>
    </row>
    <row r="17" spans="2:8">
      <c r="B17" s="20"/>
      <c r="C17" s="21"/>
      <c r="E17" s="10"/>
      <c r="F17" s="24"/>
    </row>
    <row r="18" spans="2:8">
      <c r="B18" s="20"/>
      <c r="C18" s="21"/>
      <c r="D18" s="26" t="s">
        <v>461</v>
      </c>
      <c r="E18" s="7"/>
      <c r="F18" s="24"/>
      <c r="H18" s="19"/>
    </row>
    <row r="19" spans="2:8">
      <c r="B19" s="20"/>
      <c r="C19" s="21"/>
      <c r="D19" s="25" t="s">
        <v>690</v>
      </c>
      <c r="F19" s="24"/>
      <c r="H19" s="19"/>
    </row>
    <row r="20" spans="2:8">
      <c r="B20" s="20"/>
      <c r="C20" s="21"/>
      <c r="E20" s="10" t="s">
        <v>687</v>
      </c>
      <c r="F20" s="24"/>
      <c r="H20" s="19"/>
    </row>
    <row r="21" spans="2:8">
      <c r="B21" s="20"/>
      <c r="C21" s="21"/>
      <c r="E21" s="10"/>
      <c r="F21" s="24"/>
      <c r="H21" s="19"/>
    </row>
    <row r="22" spans="2:8">
      <c r="B22" s="20"/>
      <c r="C22" s="21"/>
      <c r="D22" s="25" t="s">
        <v>689</v>
      </c>
      <c r="F22" s="24"/>
      <c r="H22" s="19"/>
    </row>
    <row r="23" spans="2:8">
      <c r="B23" s="20"/>
      <c r="C23" s="21"/>
      <c r="E23" s="14" t="s">
        <v>688</v>
      </c>
      <c r="F23" s="24"/>
      <c r="H23" s="19"/>
    </row>
    <row r="24" spans="2:8">
      <c r="B24" s="20"/>
      <c r="C24" s="21"/>
      <c r="E24" s="13"/>
      <c r="F24" s="24"/>
      <c r="H24" s="19"/>
    </row>
    <row r="25" spans="2:8">
      <c r="B25" s="20"/>
      <c r="C25" s="21"/>
      <c r="F25" s="24"/>
      <c r="H25" s="19"/>
    </row>
    <row r="26" spans="2:8">
      <c r="B26" s="20"/>
      <c r="C26" s="21"/>
      <c r="F26" s="24"/>
      <c r="H26" s="19"/>
    </row>
    <row r="27" spans="2:8">
      <c r="B27" s="20"/>
      <c r="C27" s="21"/>
      <c r="D27" s="26"/>
      <c r="E27" s="172"/>
      <c r="F27" s="24"/>
    </row>
    <row r="28" spans="2:8">
      <c r="B28" s="20"/>
      <c r="C28" s="21"/>
      <c r="D28" s="26"/>
      <c r="E28" s="67"/>
      <c r="F28" s="24"/>
    </row>
    <row r="29" spans="2:8">
      <c r="B29" s="20"/>
      <c r="C29" s="21"/>
      <c r="D29" s="26" t="s">
        <v>502</v>
      </c>
      <c r="F29" s="24"/>
    </row>
    <row r="30" spans="2:8">
      <c r="B30" s="20"/>
      <c r="C30" s="21"/>
      <c r="D30" s="26"/>
      <c r="F30" s="24"/>
    </row>
    <row r="31" spans="2:8">
      <c r="B31" s="20"/>
      <c r="C31" s="21"/>
      <c r="D31" s="26"/>
      <c r="E31" s="67"/>
      <c r="F31" s="24"/>
    </row>
    <row r="32" spans="2:8">
      <c r="B32" s="20"/>
      <c r="C32" s="21"/>
      <c r="D32" s="26"/>
      <c r="F32" s="24"/>
    </row>
    <row r="33" spans="2:6">
      <c r="B33" s="20"/>
      <c r="C33" s="21"/>
      <c r="D33" s="26"/>
      <c r="F33" s="24"/>
    </row>
    <row r="34" spans="2:6">
      <c r="B34" s="20"/>
      <c r="C34" s="21"/>
      <c r="D34" s="26"/>
      <c r="F34" s="24"/>
    </row>
    <row r="35" spans="2:6">
      <c r="B35" s="20"/>
      <c r="C35" s="21"/>
      <c r="D35" s="32"/>
      <c r="F35" s="24"/>
    </row>
    <row r="36" spans="2:6">
      <c r="B36" s="20"/>
      <c r="C36" s="21"/>
      <c r="D36" s="69"/>
      <c r="F36" s="24"/>
    </row>
    <row r="37" spans="2:6">
      <c r="B37" s="20"/>
      <c r="C37" s="21"/>
      <c r="F37" s="24"/>
    </row>
    <row r="38" spans="2:6">
      <c r="B38" s="51"/>
      <c r="C38" s="49"/>
      <c r="D38" s="23"/>
      <c r="E38" s="7"/>
      <c r="F38" s="24"/>
    </row>
    <row r="39" spans="2:6">
      <c r="B39" s="51"/>
      <c r="C39" s="49"/>
      <c r="D39" s="23"/>
      <c r="F39" s="24"/>
    </row>
    <row r="40" spans="2:6">
      <c r="B40" s="51"/>
      <c r="C40" s="49"/>
      <c r="D40" s="23"/>
      <c r="F40" s="24"/>
    </row>
    <row r="41" spans="2:6">
      <c r="B41" s="52"/>
      <c r="C41" s="50"/>
      <c r="D41" s="27"/>
      <c r="E41" s="8"/>
      <c r="F41" s="28"/>
    </row>
    <row r="42" spans="2:6">
      <c r="E42" s="19"/>
    </row>
    <row r="43" spans="2:6">
      <c r="E43" s="67"/>
    </row>
    <row r="44" spans="2:6">
      <c r="E44" s="19"/>
    </row>
    <row r="45" spans="2:6">
      <c r="E45" s="19"/>
    </row>
    <row r="46" spans="2:6">
      <c r="E46" s="19"/>
    </row>
    <row r="47" spans="2:6">
      <c r="E47" s="19"/>
    </row>
    <row r="48" spans="2:6">
      <c r="E48" s="1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56"/>
  <sheetViews>
    <sheetView zoomScaleNormal="100" workbookViewId="0">
      <selection activeCell="D33" sqref="D33:E41"/>
    </sheetView>
  </sheetViews>
  <sheetFormatPr defaultRowHeight="16.5"/>
  <cols>
    <col min="1" max="3" width="3.625" style="19" customWidth="1"/>
    <col min="4" max="4" width="4.125" style="25" customWidth="1"/>
    <col min="5" max="5" width="107.5" style="9" customWidth="1"/>
    <col min="6" max="6" width="7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691</v>
      </c>
      <c r="C1" s="2"/>
      <c r="D1" s="47"/>
      <c r="E1" s="7"/>
      <c r="H1" s="67"/>
    </row>
    <row r="2" spans="2:9" customFormat="1" ht="20.25">
      <c r="B2" s="3" t="s">
        <v>692</v>
      </c>
      <c r="C2" s="3"/>
      <c r="D2" s="47"/>
      <c r="E2" s="7"/>
      <c r="H2" s="67"/>
    </row>
    <row r="3" spans="2:9" customFormat="1">
      <c r="D3" s="48" t="s">
        <v>693</v>
      </c>
      <c r="E3" s="9"/>
      <c r="H3" s="67"/>
    </row>
    <row r="4" spans="2:9">
      <c r="B4" s="334"/>
      <c r="C4" s="16"/>
      <c r="D4" s="17"/>
      <c r="E4" s="5"/>
      <c r="F4" s="18"/>
    </row>
    <row r="5" spans="2:9">
      <c r="B5" s="20"/>
      <c r="C5" s="21"/>
      <c r="D5" s="22" t="s">
        <v>694</v>
      </c>
      <c r="E5" s="7"/>
      <c r="F5" s="24"/>
    </row>
    <row r="6" spans="2:9">
      <c r="B6" s="20"/>
      <c r="C6" s="21"/>
      <c r="D6" s="25" t="s">
        <v>695</v>
      </c>
      <c r="E6" s="6"/>
      <c r="F6" s="24"/>
      <c r="I6" s="13"/>
    </row>
    <row r="7" spans="2:9">
      <c r="B7" s="20"/>
      <c r="C7" s="21"/>
      <c r="E7" s="6" t="s">
        <v>696</v>
      </c>
      <c r="F7" s="24"/>
      <c r="I7" s="13"/>
    </row>
    <row r="8" spans="2:9">
      <c r="B8" s="20"/>
      <c r="C8" s="21"/>
      <c r="E8" s="6"/>
      <c r="F8" s="24"/>
      <c r="I8" s="13"/>
    </row>
    <row r="9" spans="2:9">
      <c r="B9" s="20"/>
      <c r="C9" s="21"/>
      <c r="D9" s="25" t="s">
        <v>697</v>
      </c>
      <c r="E9" s="6"/>
      <c r="F9" s="24"/>
      <c r="I9" s="13"/>
    </row>
    <row r="10" spans="2:9">
      <c r="B10" s="20"/>
      <c r="C10" s="21"/>
      <c r="E10" s="6" t="s">
        <v>698</v>
      </c>
      <c r="F10" s="24"/>
      <c r="I10" s="13"/>
    </row>
    <row r="11" spans="2:9">
      <c r="B11" s="20"/>
      <c r="C11" s="21"/>
      <c r="E11" s="6"/>
      <c r="F11" s="24"/>
      <c r="I11" s="13"/>
    </row>
    <row r="12" spans="2:9">
      <c r="B12" s="20"/>
      <c r="C12" s="21"/>
      <c r="D12" s="25" t="s">
        <v>699</v>
      </c>
      <c r="F12" s="24"/>
      <c r="I12" s="13"/>
    </row>
    <row r="13" spans="2:9">
      <c r="B13" s="20"/>
      <c r="C13" s="21"/>
      <c r="D13" s="26"/>
      <c r="E13" s="172" t="s">
        <v>700</v>
      </c>
      <c r="F13" s="24"/>
      <c r="I13" s="13"/>
    </row>
    <row r="14" spans="2:9">
      <c r="B14" s="20"/>
      <c r="C14" s="21"/>
      <c r="D14" s="26"/>
      <c r="E14" s="162"/>
      <c r="F14" s="24"/>
      <c r="I14" s="13"/>
    </row>
    <row r="15" spans="2:9">
      <c r="B15" s="20"/>
      <c r="C15" s="21"/>
      <c r="D15" s="25" t="s">
        <v>701</v>
      </c>
      <c r="E15" s="67"/>
      <c r="F15" s="24"/>
      <c r="I15" s="13"/>
    </row>
    <row r="16" spans="2:9">
      <c r="B16" s="20"/>
      <c r="C16" s="21"/>
      <c r="D16" s="19"/>
      <c r="E16" s="6" t="s">
        <v>702</v>
      </c>
      <c r="F16" s="24"/>
      <c r="I16" s="13"/>
    </row>
    <row r="17" spans="2:9">
      <c r="B17" s="20"/>
      <c r="C17" s="21"/>
      <c r="E17" s="67" t="s">
        <v>703</v>
      </c>
      <c r="F17" s="24"/>
      <c r="I17" s="13"/>
    </row>
    <row r="18" spans="2:9">
      <c r="B18" s="20"/>
      <c r="C18" s="21"/>
      <c r="E18" s="6"/>
      <c r="F18" s="24"/>
      <c r="I18" s="13"/>
    </row>
    <row r="19" spans="2:9">
      <c r="B19" s="20"/>
      <c r="C19" s="21"/>
      <c r="E19" s="19"/>
      <c r="F19" s="24"/>
    </row>
    <row r="20" spans="2:9">
      <c r="B20" s="20"/>
      <c r="C20" s="21"/>
      <c r="D20" s="26" t="s">
        <v>704</v>
      </c>
      <c r="F20" s="24"/>
    </row>
    <row r="21" spans="2:9">
      <c r="B21" s="20"/>
      <c r="C21" s="21"/>
      <c r="D21" s="25" t="s">
        <v>705</v>
      </c>
      <c r="F21" s="24"/>
    </row>
    <row r="22" spans="2:9">
      <c r="B22" s="20"/>
      <c r="C22" s="21"/>
      <c r="E22" s="9" t="s">
        <v>706</v>
      </c>
      <c r="F22" s="24"/>
    </row>
    <row r="23" spans="2:9">
      <c r="B23" s="20"/>
      <c r="C23" s="21"/>
      <c r="E23" s="9" t="s">
        <v>707</v>
      </c>
      <c r="F23" s="24"/>
    </row>
    <row r="24" spans="2:9">
      <c r="B24" s="20"/>
      <c r="C24" s="21"/>
      <c r="E24" s="67"/>
      <c r="F24" s="24"/>
    </row>
    <row r="25" spans="2:9">
      <c r="B25" s="20"/>
      <c r="C25" s="21"/>
      <c r="E25" s="67"/>
      <c r="F25" s="24"/>
    </row>
    <row r="26" spans="2:9">
      <c r="B26" s="20"/>
      <c r="C26" s="21"/>
      <c r="D26" s="25" t="s">
        <v>708</v>
      </c>
      <c r="F26" s="24"/>
    </row>
    <row r="27" spans="2:9">
      <c r="B27" s="20"/>
      <c r="C27" s="21"/>
      <c r="E27" s="195" t="s">
        <v>709</v>
      </c>
      <c r="F27" s="24"/>
    </row>
    <row r="28" spans="2:9">
      <c r="B28" s="20"/>
      <c r="C28" s="21"/>
      <c r="E28" s="195" t="s">
        <v>710</v>
      </c>
      <c r="F28" s="24"/>
    </row>
    <row r="29" spans="2:9">
      <c r="B29" s="20"/>
      <c r="C29" s="21"/>
      <c r="E29" s="10"/>
      <c r="F29" s="24"/>
    </row>
    <row r="30" spans="2:9">
      <c r="B30" s="20"/>
      <c r="C30" s="21"/>
      <c r="E30" s="19"/>
      <c r="F30" s="24"/>
    </row>
    <row r="31" spans="2:9">
      <c r="B31" s="20"/>
      <c r="C31" s="21"/>
      <c r="E31" s="10"/>
      <c r="F31" s="24"/>
    </row>
    <row r="32" spans="2:9">
      <c r="B32" s="20"/>
      <c r="C32" s="21"/>
      <c r="E32" s="10"/>
      <c r="F32" s="24"/>
    </row>
    <row r="33" spans="2:8">
      <c r="B33" s="20"/>
      <c r="C33" s="21"/>
      <c r="D33" s="26" t="s">
        <v>711</v>
      </c>
      <c r="E33" s="7"/>
      <c r="F33" s="24"/>
      <c r="H33" s="19"/>
    </row>
    <row r="34" spans="2:8">
      <c r="B34" s="20"/>
      <c r="C34" s="21"/>
      <c r="F34" s="24"/>
      <c r="H34" s="19"/>
    </row>
    <row r="35" spans="2:8">
      <c r="B35" s="20"/>
      <c r="C35" s="21"/>
      <c r="D35" s="26"/>
      <c r="E35" s="172"/>
      <c r="F35" s="24"/>
    </row>
    <row r="36" spans="2:8">
      <c r="B36" s="20"/>
      <c r="C36" s="21"/>
      <c r="D36" s="26"/>
      <c r="E36" s="67"/>
      <c r="F36" s="24"/>
    </row>
    <row r="37" spans="2:8">
      <c r="B37" s="20"/>
      <c r="C37" s="21"/>
      <c r="D37" s="26" t="s">
        <v>712</v>
      </c>
      <c r="F37" s="24"/>
    </row>
    <row r="38" spans="2:8">
      <c r="B38" s="20"/>
      <c r="C38" s="21"/>
      <c r="D38" s="26"/>
      <c r="F38" s="24"/>
    </row>
    <row r="39" spans="2:8">
      <c r="B39" s="20"/>
      <c r="C39" s="21"/>
      <c r="D39" s="26"/>
      <c r="E39" s="67"/>
      <c r="F39" s="24"/>
    </row>
    <row r="40" spans="2:8">
      <c r="B40" s="20"/>
      <c r="C40" s="21"/>
      <c r="D40" s="26"/>
      <c r="F40" s="24"/>
    </row>
    <row r="41" spans="2:8">
      <c r="B41" s="20"/>
      <c r="C41" s="21"/>
      <c r="D41" s="26"/>
      <c r="F41" s="24"/>
    </row>
    <row r="42" spans="2:8">
      <c r="B42" s="20"/>
      <c r="C42" s="21"/>
      <c r="D42" s="26"/>
      <c r="F42" s="24"/>
    </row>
    <row r="43" spans="2:8">
      <c r="B43" s="20"/>
      <c r="C43" s="21"/>
      <c r="D43" s="32"/>
      <c r="F43" s="24"/>
    </row>
    <row r="44" spans="2:8">
      <c r="B44" s="20"/>
      <c r="C44" s="21"/>
      <c r="D44" s="69"/>
      <c r="F44" s="24"/>
    </row>
    <row r="45" spans="2:8">
      <c r="B45" s="20"/>
      <c r="C45" s="21"/>
      <c r="F45" s="24"/>
    </row>
    <row r="46" spans="2:8">
      <c r="B46" s="51"/>
      <c r="C46" s="49"/>
      <c r="D46" s="23"/>
      <c r="E46" s="7"/>
      <c r="F46" s="24"/>
    </row>
    <row r="47" spans="2:8">
      <c r="B47" s="51"/>
      <c r="C47" s="49"/>
      <c r="D47" s="23"/>
      <c r="F47" s="24"/>
    </row>
    <row r="48" spans="2:8">
      <c r="B48" s="51"/>
      <c r="C48" s="49"/>
      <c r="D48" s="23"/>
      <c r="F48" s="24"/>
    </row>
    <row r="49" spans="2:6">
      <c r="B49" s="52"/>
      <c r="C49" s="50"/>
      <c r="D49" s="27"/>
      <c r="E49" s="8"/>
      <c r="F49" s="28"/>
    </row>
    <row r="50" spans="2:6">
      <c r="E50" s="19"/>
    </row>
    <row r="51" spans="2:6">
      <c r="E51" s="67"/>
    </row>
    <row r="52" spans="2:6">
      <c r="E52" s="19"/>
    </row>
    <row r="53" spans="2:6">
      <c r="E53" s="19"/>
    </row>
    <row r="54" spans="2:6">
      <c r="E54" s="19"/>
    </row>
    <row r="55" spans="2:6">
      <c r="E55" s="19"/>
    </row>
    <row r="56" spans="2:6">
      <c r="E56" s="1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H8"/>
  <sheetViews>
    <sheetView workbookViewId="0">
      <selection activeCell="A6" sqref="A6"/>
    </sheetView>
  </sheetViews>
  <sheetFormatPr defaultColWidth="9" defaultRowHeight="16.5" customHeight="1"/>
  <cols>
    <col min="1" max="1" width="17.125" style="37" customWidth="1"/>
    <col min="2" max="2" width="19.375" style="37" customWidth="1"/>
    <col min="3" max="3" width="15.5" style="37" customWidth="1"/>
    <col min="4" max="4" width="13.75" style="37" customWidth="1"/>
    <col min="5" max="5" width="11.375" style="37" customWidth="1"/>
    <col min="6" max="6" width="8.625" style="37" customWidth="1"/>
    <col min="7" max="7" width="16" style="37" customWidth="1"/>
    <col min="8" max="8" width="14.375" style="37" customWidth="1"/>
    <col min="9" max="16384" width="9" style="37"/>
  </cols>
  <sheetData>
    <row r="1" spans="1:8" ht="81" customHeight="1">
      <c r="A1" s="30" t="s">
        <v>10</v>
      </c>
      <c r="B1" s="30" t="s">
        <v>10</v>
      </c>
      <c r="C1" s="329" t="s">
        <v>666</v>
      </c>
      <c r="D1" s="329" t="s">
        <v>667</v>
      </c>
      <c r="E1" s="30" t="s">
        <v>668</v>
      </c>
      <c r="F1" s="30" t="s">
        <v>669</v>
      </c>
      <c r="G1" s="30" t="s">
        <v>670</v>
      </c>
      <c r="H1" s="30" t="s">
        <v>671</v>
      </c>
    </row>
    <row r="2" spans="1:8" ht="16.5" customHeight="1">
      <c r="A2" s="314" t="s">
        <v>244</v>
      </c>
      <c r="B2" s="314" t="s">
        <v>5</v>
      </c>
      <c r="C2" s="314" t="s">
        <v>222</v>
      </c>
      <c r="D2" s="314" t="s">
        <v>672</v>
      </c>
      <c r="E2" s="314" t="s">
        <v>673</v>
      </c>
      <c r="F2" s="314" t="s">
        <v>674</v>
      </c>
      <c r="G2" s="314" t="s">
        <v>675</v>
      </c>
      <c r="H2" s="314" t="s">
        <v>676</v>
      </c>
    </row>
    <row r="3" spans="1:8" ht="16.5" customHeight="1">
      <c r="A3" s="330" t="b">
        <v>1</v>
      </c>
      <c r="B3" s="331" t="s">
        <v>677</v>
      </c>
      <c r="C3" s="332">
        <v>210501001</v>
      </c>
      <c r="D3" s="332">
        <v>542003001</v>
      </c>
      <c r="E3" s="330" t="s">
        <v>237</v>
      </c>
      <c r="F3" s="330">
        <v>100</v>
      </c>
      <c r="G3" s="330">
        <v>160002003</v>
      </c>
      <c r="H3" s="333">
        <v>100</v>
      </c>
    </row>
    <row r="4" spans="1:8" ht="16.5" customHeight="1">
      <c r="A4" s="330" t="b">
        <v>1</v>
      </c>
      <c r="B4" s="331" t="s">
        <v>678</v>
      </c>
      <c r="C4" s="330">
        <v>210501002</v>
      </c>
      <c r="D4" s="330">
        <v>542003002</v>
      </c>
      <c r="E4" s="330" t="s">
        <v>236</v>
      </c>
      <c r="F4" s="330">
        <v>50</v>
      </c>
      <c r="G4" s="330">
        <v>160002003</v>
      </c>
      <c r="H4" s="330">
        <v>20</v>
      </c>
    </row>
    <row r="5" spans="1:8" ht="16.5" customHeight="1">
      <c r="A5" s="330" t="b">
        <v>1</v>
      </c>
      <c r="B5" s="331" t="s">
        <v>679</v>
      </c>
      <c r="C5" s="330">
        <v>210501003</v>
      </c>
      <c r="D5" s="330">
        <v>542003003</v>
      </c>
      <c r="E5" s="330" t="s">
        <v>236</v>
      </c>
      <c r="F5" s="333">
        <v>100</v>
      </c>
      <c r="G5" s="330">
        <v>160002003</v>
      </c>
      <c r="H5" s="333">
        <v>50</v>
      </c>
    </row>
    <row r="6" spans="1:8" ht="16.5" customHeight="1">
      <c r="A6" s="330" t="b">
        <v>1</v>
      </c>
      <c r="B6" s="331" t="s">
        <v>680</v>
      </c>
      <c r="C6" s="330">
        <v>210501004</v>
      </c>
      <c r="D6" s="330">
        <v>542003004</v>
      </c>
      <c r="E6" s="330" t="s">
        <v>236</v>
      </c>
      <c r="F6" s="333">
        <v>250</v>
      </c>
      <c r="G6" s="330">
        <v>160002003</v>
      </c>
      <c r="H6" s="333">
        <v>130</v>
      </c>
    </row>
    <row r="7" spans="1:8" ht="16.5" customHeight="1">
      <c r="A7" s="330" t="b">
        <v>1</v>
      </c>
      <c r="B7" s="331" t="s">
        <v>681</v>
      </c>
      <c r="C7" s="330">
        <v>210501005</v>
      </c>
      <c r="D7" s="330">
        <v>542003005</v>
      </c>
      <c r="E7" s="330" t="s">
        <v>236</v>
      </c>
      <c r="F7" s="333">
        <v>500</v>
      </c>
      <c r="G7" s="330">
        <v>160002003</v>
      </c>
      <c r="H7" s="333">
        <v>260</v>
      </c>
    </row>
    <row r="8" spans="1:8" ht="16.5" customHeight="1">
      <c r="A8" s="330" t="b">
        <v>1</v>
      </c>
      <c r="B8" s="331" t="s">
        <v>682</v>
      </c>
      <c r="C8" s="330">
        <v>210501006</v>
      </c>
      <c r="D8" s="330">
        <v>542003006</v>
      </c>
      <c r="E8" s="330" t="s">
        <v>236</v>
      </c>
      <c r="F8" s="333">
        <v>1000</v>
      </c>
      <c r="G8" s="330">
        <v>160002003</v>
      </c>
      <c r="H8" s="333">
        <v>515</v>
      </c>
    </row>
  </sheetData>
  <phoneticPr fontId="6" type="noConversion"/>
  <pageMargins left="0.7" right="0.7" top="0.75" bottom="0.75" header="0.3" footer="0.3"/>
  <pageSetup paperSize="9" orientation="portrait" verticalDpi="0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18"/>
  <sheetViews>
    <sheetView workbookViewId="0">
      <pane xSplit="2" ySplit="2" topLeftCell="C3" activePane="bottomRight" state="frozen"/>
      <selection pane="topRight" activeCell="C1" sqref="C1"/>
      <selection pane="bottomLeft" activeCell="A6" sqref="A6"/>
      <selection pane="bottomRight" activeCell="F14" sqref="F14"/>
    </sheetView>
  </sheetViews>
  <sheetFormatPr defaultColWidth="9" defaultRowHeight="16.5" customHeight="1"/>
  <cols>
    <col min="1" max="1" width="18.625" style="173" customWidth="1"/>
    <col min="2" max="3" width="27.875" style="173" customWidth="1"/>
    <col min="4" max="9" width="14.625" style="173" customWidth="1"/>
    <col min="10" max="10" width="28.5" style="173" customWidth="1"/>
    <col min="11" max="16384" width="9" style="173"/>
  </cols>
  <sheetData>
    <row r="1" spans="1:10" ht="114" customHeight="1">
      <c r="A1" s="30" t="s">
        <v>405</v>
      </c>
      <c r="B1" s="38" t="s">
        <v>240</v>
      </c>
      <c r="C1" s="38" t="s">
        <v>664</v>
      </c>
      <c r="D1" s="38" t="s">
        <v>406</v>
      </c>
      <c r="E1" s="38" t="s">
        <v>407</v>
      </c>
      <c r="F1" s="38" t="s">
        <v>408</v>
      </c>
      <c r="G1" s="174" t="s">
        <v>409</v>
      </c>
      <c r="H1" s="174" t="s">
        <v>410</v>
      </c>
      <c r="I1" s="38" t="s">
        <v>411</v>
      </c>
      <c r="J1" s="38" t="s">
        <v>241</v>
      </c>
    </row>
    <row r="2" spans="1:10" ht="16.5" customHeight="1">
      <c r="A2" s="175" t="s">
        <v>244</v>
      </c>
      <c r="B2" s="175" t="s">
        <v>5</v>
      </c>
      <c r="C2" s="314" t="s">
        <v>665</v>
      </c>
      <c r="D2" s="175" t="s">
        <v>412</v>
      </c>
      <c r="E2" s="175" t="s">
        <v>413</v>
      </c>
      <c r="F2" s="175" t="s">
        <v>414</v>
      </c>
      <c r="G2" s="175" t="s">
        <v>415</v>
      </c>
      <c r="H2" s="175" t="s">
        <v>416</v>
      </c>
      <c r="I2" s="175" t="s">
        <v>417</v>
      </c>
      <c r="J2" s="176" t="s">
        <v>10</v>
      </c>
    </row>
    <row r="3" spans="1:10" ht="16.5" customHeight="1">
      <c r="A3" s="177" t="b">
        <v>1</v>
      </c>
      <c r="B3" s="309" t="s">
        <v>418</v>
      </c>
      <c r="C3" s="312">
        <v>1001001</v>
      </c>
      <c r="D3" s="189">
        <v>160003101</v>
      </c>
      <c r="E3" s="190">
        <v>100</v>
      </c>
      <c r="F3" s="190">
        <v>100</v>
      </c>
      <c r="G3" s="190">
        <v>1</v>
      </c>
      <c r="H3" s="190">
        <v>1</v>
      </c>
      <c r="I3" s="191">
        <v>500</v>
      </c>
      <c r="J3" s="179" t="s">
        <v>419</v>
      </c>
    </row>
    <row r="4" spans="1:10" ht="16.5" customHeight="1">
      <c r="A4" s="177" t="b">
        <v>1</v>
      </c>
      <c r="B4" s="309" t="s">
        <v>420</v>
      </c>
      <c r="C4" s="312">
        <v>1001002</v>
      </c>
      <c r="D4" s="189">
        <v>160003102</v>
      </c>
      <c r="E4" s="190">
        <v>100</v>
      </c>
      <c r="F4" s="190">
        <v>100</v>
      </c>
      <c r="G4" s="190">
        <v>1</v>
      </c>
      <c r="H4" s="190">
        <v>1</v>
      </c>
      <c r="I4" s="191">
        <v>500</v>
      </c>
      <c r="J4" s="179" t="s">
        <v>421</v>
      </c>
    </row>
    <row r="5" spans="1:10" ht="16.5" customHeight="1">
      <c r="A5" s="177" t="b">
        <v>1</v>
      </c>
      <c r="B5" s="309" t="s">
        <v>422</v>
      </c>
      <c r="C5" s="312">
        <v>1001003</v>
      </c>
      <c r="D5" s="189">
        <v>160003103</v>
      </c>
      <c r="E5" s="190">
        <v>100</v>
      </c>
      <c r="F5" s="190">
        <v>100</v>
      </c>
      <c r="G5" s="190">
        <v>1</v>
      </c>
      <c r="H5" s="190">
        <v>1</v>
      </c>
      <c r="I5" s="191">
        <v>500</v>
      </c>
      <c r="J5" s="179" t="s">
        <v>423</v>
      </c>
    </row>
    <row r="6" spans="1:10" ht="16.5" customHeight="1">
      <c r="A6" s="177" t="b">
        <v>1</v>
      </c>
      <c r="B6" s="309" t="s">
        <v>424</v>
      </c>
      <c r="C6" s="312">
        <v>1001004</v>
      </c>
      <c r="D6" s="189">
        <v>160003104</v>
      </c>
      <c r="E6" s="190">
        <v>100</v>
      </c>
      <c r="F6" s="190">
        <v>100</v>
      </c>
      <c r="G6" s="190">
        <v>1</v>
      </c>
      <c r="H6" s="190">
        <v>1</v>
      </c>
      <c r="I6" s="191">
        <v>500</v>
      </c>
      <c r="J6" s="179" t="s">
        <v>425</v>
      </c>
    </row>
    <row r="7" spans="1:10" ht="16.5" customHeight="1">
      <c r="A7" s="177" t="b">
        <v>1</v>
      </c>
      <c r="B7" s="310" t="s">
        <v>426</v>
      </c>
      <c r="C7" s="322">
        <v>1001011</v>
      </c>
      <c r="D7" s="186">
        <v>160003105</v>
      </c>
      <c r="E7" s="187">
        <v>60</v>
      </c>
      <c r="F7" s="188">
        <v>100</v>
      </c>
      <c r="G7" s="188">
        <v>1</v>
      </c>
      <c r="H7" s="188">
        <v>1</v>
      </c>
      <c r="I7" s="187">
        <v>1000</v>
      </c>
      <c r="J7" s="179" t="s">
        <v>427</v>
      </c>
    </row>
    <row r="8" spans="1:10" ht="16.5" customHeight="1">
      <c r="A8" s="177" t="b">
        <v>1</v>
      </c>
      <c r="B8" s="310" t="s">
        <v>428</v>
      </c>
      <c r="C8" s="322">
        <v>1001012</v>
      </c>
      <c r="D8" s="186">
        <v>160003106</v>
      </c>
      <c r="E8" s="187">
        <v>60</v>
      </c>
      <c r="F8" s="188">
        <v>100</v>
      </c>
      <c r="G8" s="188">
        <v>1</v>
      </c>
      <c r="H8" s="188">
        <v>1</v>
      </c>
      <c r="I8" s="187">
        <v>1000</v>
      </c>
      <c r="J8" s="179" t="s">
        <v>429</v>
      </c>
    </row>
    <row r="9" spans="1:10" ht="16.5" customHeight="1">
      <c r="A9" s="177" t="b">
        <v>1</v>
      </c>
      <c r="B9" s="310" t="s">
        <v>430</v>
      </c>
      <c r="C9" s="322">
        <v>1001013</v>
      </c>
      <c r="D9" s="186">
        <v>160003107</v>
      </c>
      <c r="E9" s="187">
        <v>60</v>
      </c>
      <c r="F9" s="188">
        <v>100</v>
      </c>
      <c r="G9" s="188">
        <v>1</v>
      </c>
      <c r="H9" s="188">
        <v>1</v>
      </c>
      <c r="I9" s="187">
        <v>1000</v>
      </c>
      <c r="J9" s="179" t="s">
        <v>431</v>
      </c>
    </row>
    <row r="10" spans="1:10" ht="16.5" customHeight="1">
      <c r="A10" s="177" t="b">
        <v>1</v>
      </c>
      <c r="B10" s="310" t="s">
        <v>432</v>
      </c>
      <c r="C10" s="322">
        <v>1001014</v>
      </c>
      <c r="D10" s="186">
        <v>160003108</v>
      </c>
      <c r="E10" s="187">
        <v>60</v>
      </c>
      <c r="F10" s="188">
        <v>100</v>
      </c>
      <c r="G10" s="188">
        <v>1</v>
      </c>
      <c r="H10" s="188">
        <v>1</v>
      </c>
      <c r="I10" s="187">
        <v>1000</v>
      </c>
      <c r="J10" s="179" t="s">
        <v>433</v>
      </c>
    </row>
    <row r="11" spans="1:10" ht="16.5" customHeight="1">
      <c r="A11" s="177" t="b">
        <v>1</v>
      </c>
      <c r="B11" s="311" t="s">
        <v>434</v>
      </c>
      <c r="C11" s="313">
        <v>1003011</v>
      </c>
      <c r="D11" s="182">
        <v>160003112</v>
      </c>
      <c r="E11" s="181">
        <v>100</v>
      </c>
      <c r="F11" s="181">
        <v>100</v>
      </c>
      <c r="G11" s="181">
        <v>1</v>
      </c>
      <c r="H11" s="181">
        <v>1</v>
      </c>
      <c r="I11" s="181">
        <v>100</v>
      </c>
      <c r="J11" s="179" t="s">
        <v>435</v>
      </c>
    </row>
    <row r="12" spans="1:10" ht="16.5" customHeight="1">
      <c r="A12" s="177" t="b">
        <v>1</v>
      </c>
      <c r="B12" s="180" t="s">
        <v>436</v>
      </c>
      <c r="C12" s="313">
        <v>1003013</v>
      </c>
      <c r="D12" s="182">
        <v>160003114</v>
      </c>
      <c r="E12" s="178">
        <v>75</v>
      </c>
      <c r="F12" s="181">
        <v>100</v>
      </c>
      <c r="G12" s="181">
        <v>1</v>
      </c>
      <c r="H12" s="181">
        <v>1</v>
      </c>
      <c r="I12" s="181">
        <v>100</v>
      </c>
      <c r="J12" s="179" t="s">
        <v>437</v>
      </c>
    </row>
    <row r="13" spans="1:10" ht="16.5" customHeight="1">
      <c r="A13" s="177" t="b">
        <v>1</v>
      </c>
      <c r="B13" s="183" t="s">
        <v>438</v>
      </c>
      <c r="C13" s="313">
        <v>1003021</v>
      </c>
      <c r="D13" s="184">
        <v>160003116</v>
      </c>
      <c r="E13" s="185">
        <v>100</v>
      </c>
      <c r="F13" s="185">
        <v>100</v>
      </c>
      <c r="G13" s="181">
        <v>1</v>
      </c>
      <c r="H13" s="181">
        <v>1</v>
      </c>
      <c r="I13" s="181">
        <v>100</v>
      </c>
      <c r="J13" s="179" t="s">
        <v>439</v>
      </c>
    </row>
    <row r="14" spans="1:10" ht="16.5" customHeight="1">
      <c r="A14" s="177" t="b">
        <v>1</v>
      </c>
      <c r="B14" s="183" t="s">
        <v>440</v>
      </c>
      <c r="C14" s="313">
        <v>1003023</v>
      </c>
      <c r="D14" s="184">
        <v>160003118</v>
      </c>
      <c r="E14" s="178">
        <v>75</v>
      </c>
      <c r="F14" s="185">
        <v>100</v>
      </c>
      <c r="G14" s="181">
        <v>1</v>
      </c>
      <c r="H14" s="181">
        <v>1</v>
      </c>
      <c r="I14" s="181">
        <v>100</v>
      </c>
      <c r="J14" s="179" t="s">
        <v>441</v>
      </c>
    </row>
    <row r="16" spans="1:10" ht="16.5" customHeight="1">
      <c r="E16" s="173" t="s">
        <v>644</v>
      </c>
    </row>
    <row r="17" spans="1:1" ht="16.5" customHeight="1">
      <c r="A17" s="173" t="s">
        <v>642</v>
      </c>
    </row>
    <row r="18" spans="1:1" ht="16.5" customHeight="1">
      <c r="A18" s="173" t="s">
        <v>643</v>
      </c>
    </row>
  </sheetData>
  <phoneticPr fontId="6" type="noConversion"/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K59"/>
  <sheetViews>
    <sheetView tabSelected="1" workbookViewId="0">
      <selection activeCell="G20" sqref="G20"/>
    </sheetView>
  </sheetViews>
  <sheetFormatPr defaultRowHeight="16.5"/>
  <cols>
    <col min="1" max="3" width="4.5" customWidth="1"/>
    <col min="4" max="4" width="20" customWidth="1"/>
    <col min="5" max="5" width="8.25" bestFit="1" customWidth="1"/>
    <col min="6" max="6" width="8.375" bestFit="1" customWidth="1"/>
    <col min="7" max="7" width="19.375" bestFit="1" customWidth="1"/>
    <col min="8" max="8" width="8.25" bestFit="1" customWidth="1"/>
    <col min="9" max="9" width="8.375" bestFit="1" customWidth="1"/>
    <col min="10" max="10" width="19.375" bestFit="1" customWidth="1"/>
  </cols>
  <sheetData>
    <row r="3" spans="1:11">
      <c r="C3">
        <v>1</v>
      </c>
      <c r="D3" t="s">
        <v>1479</v>
      </c>
    </row>
    <row r="4" spans="1:11">
      <c r="D4" s="558"/>
      <c r="E4" s="600" t="s">
        <v>1468</v>
      </c>
      <c r="F4" s="601"/>
      <c r="G4" s="601"/>
      <c r="H4" s="602" t="s">
        <v>1469</v>
      </c>
      <c r="I4" s="602"/>
      <c r="J4" s="602"/>
    </row>
    <row r="5" spans="1:11" ht="27">
      <c r="D5" s="559" t="s">
        <v>1470</v>
      </c>
      <c r="E5" s="560" t="s">
        <v>1453</v>
      </c>
      <c r="F5" s="560" t="s">
        <v>1454</v>
      </c>
      <c r="G5" s="560" t="s">
        <v>1471</v>
      </c>
      <c r="H5" s="561" t="s">
        <v>1453</v>
      </c>
      <c r="I5" s="561" t="s">
        <v>1454</v>
      </c>
      <c r="J5" s="561" t="s">
        <v>1471</v>
      </c>
    </row>
    <row r="6" spans="1:11">
      <c r="D6" s="562"/>
      <c r="E6" s="562" t="s">
        <v>1455</v>
      </c>
      <c r="F6" s="562" t="s">
        <v>1456</v>
      </c>
      <c r="G6" s="562" t="s">
        <v>1457</v>
      </c>
      <c r="H6" s="562" t="s">
        <v>1455</v>
      </c>
      <c r="I6" s="562" t="s">
        <v>1456</v>
      </c>
      <c r="J6" s="562" t="s">
        <v>1457</v>
      </c>
    </row>
    <row r="7" spans="1:11">
      <c r="D7" s="595" t="s">
        <v>1480</v>
      </c>
      <c r="E7" s="593">
        <v>4.66</v>
      </c>
      <c r="F7" s="593">
        <v>2.46</v>
      </c>
      <c r="G7" s="558">
        <v>84242190</v>
      </c>
      <c r="H7" s="596">
        <v>4.8499999999999996</v>
      </c>
      <c r="I7" s="596">
        <v>2.46</v>
      </c>
      <c r="J7" s="558">
        <v>84242190</v>
      </c>
      <c r="K7" t="s">
        <v>1490</v>
      </c>
    </row>
    <row r="8" spans="1:11">
      <c r="D8" s="595" t="s">
        <v>1481</v>
      </c>
      <c r="E8" s="593">
        <v>4.68</v>
      </c>
      <c r="F8" s="593">
        <v>2.4699999999999998</v>
      </c>
      <c r="G8" s="558">
        <v>86279510</v>
      </c>
      <c r="H8" s="596">
        <v>4.88</v>
      </c>
      <c r="I8" s="596">
        <v>2.4699999999999998</v>
      </c>
      <c r="J8" s="558">
        <v>86279510</v>
      </c>
    </row>
    <row r="9" spans="1:11">
      <c r="A9" s="1"/>
      <c r="B9" s="1"/>
      <c r="C9" s="1"/>
      <c r="D9" s="595" t="s">
        <v>1482</v>
      </c>
      <c r="E9" s="593">
        <v>4.7</v>
      </c>
      <c r="F9" s="593">
        <v>2.48</v>
      </c>
      <c r="G9" s="558">
        <v>88366430</v>
      </c>
      <c r="H9" s="596">
        <v>4.9000000000000004</v>
      </c>
      <c r="I9" s="596">
        <v>2.48</v>
      </c>
      <c r="J9" s="558">
        <v>88366430</v>
      </c>
    </row>
    <row r="10" spans="1:11">
      <c r="A10" s="1"/>
      <c r="B10" s="1"/>
      <c r="C10" s="1"/>
      <c r="D10" s="595" t="s">
        <v>1483</v>
      </c>
      <c r="E10" s="593">
        <v>4.7300000000000004</v>
      </c>
      <c r="F10" s="593">
        <v>2.4900000000000002</v>
      </c>
      <c r="G10" s="558">
        <v>90503880</v>
      </c>
      <c r="H10" s="596">
        <v>4.93</v>
      </c>
      <c r="I10" s="596">
        <v>2.4900000000000002</v>
      </c>
      <c r="J10" s="558">
        <v>90503880</v>
      </c>
    </row>
    <row r="11" spans="1:11">
      <c r="A11" s="1"/>
      <c r="B11" s="1"/>
      <c r="C11" s="1"/>
      <c r="D11" s="595" t="s">
        <v>1484</v>
      </c>
      <c r="E11" s="593">
        <v>4.75</v>
      </c>
      <c r="F11" s="593">
        <v>2.5</v>
      </c>
      <c r="G11" s="558">
        <v>92693100</v>
      </c>
      <c r="H11" s="596">
        <v>4.96</v>
      </c>
      <c r="I11" s="596">
        <v>2.5</v>
      </c>
      <c r="J11" s="558">
        <v>92693100</v>
      </c>
    </row>
    <row r="12" spans="1:11">
      <c r="A12" s="1"/>
      <c r="B12" s="1"/>
      <c r="C12" s="1"/>
      <c r="D12" s="595" t="s">
        <v>1485</v>
      </c>
      <c r="E12" s="593">
        <v>5.83</v>
      </c>
      <c r="F12" s="593">
        <v>4</v>
      </c>
      <c r="G12" s="558">
        <v>94935330</v>
      </c>
      <c r="H12" s="596">
        <v>6.73</v>
      </c>
      <c r="I12" s="596">
        <v>4</v>
      </c>
      <c r="J12" s="558">
        <v>94935330</v>
      </c>
    </row>
    <row r="13" spans="1:11">
      <c r="A13" s="1"/>
      <c r="B13" s="1"/>
      <c r="C13" s="1"/>
      <c r="D13" s="595" t="s">
        <v>1486</v>
      </c>
      <c r="E13" s="593">
        <v>5.86</v>
      </c>
      <c r="F13" s="593">
        <v>4.0199999999999996</v>
      </c>
      <c r="G13" s="558">
        <v>97231500</v>
      </c>
      <c r="H13" s="596">
        <v>6.76</v>
      </c>
      <c r="I13" s="596">
        <v>4.0199999999999996</v>
      </c>
      <c r="J13" s="558">
        <v>97231500</v>
      </c>
    </row>
    <row r="14" spans="1:11">
      <c r="A14" s="1"/>
      <c r="B14" s="1"/>
      <c r="C14" s="1"/>
      <c r="D14" s="595" t="s">
        <v>1487</v>
      </c>
      <c r="E14" s="593">
        <v>5.89</v>
      </c>
      <c r="F14" s="593">
        <v>4.04</v>
      </c>
      <c r="G14" s="558">
        <v>99583470</v>
      </c>
      <c r="H14" s="596">
        <v>6.8</v>
      </c>
      <c r="I14" s="596">
        <v>4.04</v>
      </c>
      <c r="J14" s="558">
        <v>99583470</v>
      </c>
    </row>
    <row r="15" spans="1:11">
      <c r="A15" s="1"/>
      <c r="B15" s="1"/>
      <c r="C15" s="1"/>
      <c r="D15" s="595" t="s">
        <v>1488</v>
      </c>
      <c r="E15" s="593">
        <v>5.92</v>
      </c>
      <c r="F15" s="593">
        <v>4.0600000000000005</v>
      </c>
      <c r="G15" s="558">
        <v>101992170</v>
      </c>
      <c r="H15" s="596">
        <v>6.84</v>
      </c>
      <c r="I15" s="596">
        <v>4.0600000000000005</v>
      </c>
      <c r="J15" s="558">
        <v>101992170</v>
      </c>
    </row>
    <row r="16" spans="1:11">
      <c r="A16" s="1"/>
      <c r="B16" s="1"/>
      <c r="C16" s="1"/>
      <c r="D16" s="595" t="s">
        <v>1489</v>
      </c>
      <c r="E16" s="594">
        <v>5.95</v>
      </c>
      <c r="F16" s="594">
        <v>4.08</v>
      </c>
      <c r="G16" s="133">
        <v>104459460</v>
      </c>
      <c r="H16" s="597">
        <v>6.87</v>
      </c>
      <c r="I16" s="597">
        <v>4.08</v>
      </c>
      <c r="J16" s="133">
        <v>104459460</v>
      </c>
    </row>
    <row r="17" spans="1:11">
      <c r="A17" s="1"/>
      <c r="B17" s="1"/>
      <c r="C17" s="1"/>
      <c r="D17" s="563" t="s">
        <v>1458</v>
      </c>
      <c r="E17" s="591">
        <v>6.87</v>
      </c>
      <c r="F17" s="591">
        <v>4.08</v>
      </c>
      <c r="G17" s="598">
        <v>109682433</v>
      </c>
      <c r="H17" s="596">
        <v>9.9499999999999993</v>
      </c>
      <c r="I17" s="596">
        <v>9.9499999999999993</v>
      </c>
      <c r="J17" s="596">
        <v>160479250</v>
      </c>
      <c r="K17" t="s">
        <v>1491</v>
      </c>
    </row>
    <row r="18" spans="1:11">
      <c r="A18" s="1"/>
      <c r="B18" s="1"/>
      <c r="C18" s="1"/>
      <c r="D18" s="563" t="s">
        <v>1459</v>
      </c>
      <c r="E18" s="591">
        <v>6.87</v>
      </c>
      <c r="F18" s="591">
        <v>4.08</v>
      </c>
      <c r="G18" s="598">
        <v>118457027</v>
      </c>
      <c r="H18" s="596">
        <v>10.01</v>
      </c>
      <c r="I18" s="596">
        <v>10.01</v>
      </c>
      <c r="J18" s="596">
        <v>161762650</v>
      </c>
    </row>
    <row r="19" spans="1:11">
      <c r="A19" s="1"/>
      <c r="B19" s="1"/>
      <c r="C19" s="1"/>
      <c r="D19" s="563" t="s">
        <v>1460</v>
      </c>
      <c r="E19" s="591">
        <v>6.87</v>
      </c>
      <c r="F19" s="591">
        <v>4.08</v>
      </c>
      <c r="G19" s="598">
        <v>127933589</v>
      </c>
      <c r="H19" s="596">
        <v>10.06</v>
      </c>
      <c r="I19" s="596">
        <v>10.06</v>
      </c>
      <c r="J19" s="596">
        <v>163056900</v>
      </c>
    </row>
    <row r="20" spans="1:11">
      <c r="A20" s="1"/>
      <c r="B20" s="1"/>
      <c r="C20" s="1"/>
      <c r="D20" s="563" t="s">
        <v>1461</v>
      </c>
      <c r="E20" s="591">
        <v>6.87</v>
      </c>
      <c r="F20" s="591">
        <v>4.08</v>
      </c>
      <c r="G20" s="598">
        <v>138168276</v>
      </c>
      <c r="H20" s="596">
        <v>10.119999999999999</v>
      </c>
      <c r="I20" s="596">
        <v>10.119999999999999</v>
      </c>
      <c r="J20" s="596">
        <v>164361070</v>
      </c>
    </row>
    <row r="21" spans="1:11">
      <c r="D21" s="563" t="s">
        <v>1462</v>
      </c>
      <c r="E21" s="591">
        <v>6.87</v>
      </c>
      <c r="F21" s="591">
        <v>4.08</v>
      </c>
      <c r="G21" s="598">
        <v>149221738</v>
      </c>
      <c r="H21" s="596">
        <v>10.17</v>
      </c>
      <c r="I21" s="596">
        <v>10.17</v>
      </c>
      <c r="J21" s="596">
        <v>165675780</v>
      </c>
    </row>
    <row r="22" spans="1:11">
      <c r="D22" s="563" t="s">
        <v>1463</v>
      </c>
      <c r="E22" s="591">
        <v>6.87</v>
      </c>
      <c r="F22" s="591">
        <v>4.08</v>
      </c>
      <c r="G22" s="598">
        <v>161159477</v>
      </c>
      <c r="H22" s="596">
        <v>11.22</v>
      </c>
      <c r="I22" s="596">
        <v>10.220000000000001</v>
      </c>
      <c r="J22" s="596">
        <v>167001030</v>
      </c>
    </row>
    <row r="23" spans="1:11">
      <c r="D23" s="563" t="s">
        <v>1464</v>
      </c>
      <c r="E23" s="591">
        <v>6.87</v>
      </c>
      <c r="F23" s="591">
        <v>4.08</v>
      </c>
      <c r="G23" s="598">
        <v>174052235</v>
      </c>
      <c r="H23" s="596">
        <v>11.28</v>
      </c>
      <c r="I23" s="596">
        <v>10.28</v>
      </c>
      <c r="J23" s="596">
        <v>168336820</v>
      </c>
    </row>
    <row r="24" spans="1:11">
      <c r="D24" s="563" t="s">
        <v>1465</v>
      </c>
      <c r="E24" s="591">
        <v>6.87</v>
      </c>
      <c r="F24" s="591">
        <v>4.08</v>
      </c>
      <c r="G24" s="598">
        <v>187976413</v>
      </c>
      <c r="H24" s="596">
        <v>11.33</v>
      </c>
      <c r="I24" s="596">
        <v>10.33</v>
      </c>
      <c r="J24" s="596">
        <v>169683460</v>
      </c>
    </row>
    <row r="25" spans="1:11">
      <c r="D25" s="563" t="s">
        <v>1466</v>
      </c>
      <c r="E25" s="591">
        <v>6.87</v>
      </c>
      <c r="F25" s="591">
        <v>4.08</v>
      </c>
      <c r="G25" s="598">
        <v>203014526</v>
      </c>
      <c r="H25" s="596">
        <v>11.39</v>
      </c>
      <c r="I25" s="596">
        <v>10.39</v>
      </c>
      <c r="J25" s="596">
        <v>171040950</v>
      </c>
    </row>
    <row r="26" spans="1:11">
      <c r="D26" s="564" t="s">
        <v>1467</v>
      </c>
      <c r="E26" s="592">
        <v>6.87</v>
      </c>
      <c r="F26" s="592">
        <v>4.08</v>
      </c>
      <c r="G26" s="599">
        <v>219255688</v>
      </c>
      <c r="H26" s="597">
        <v>11.45</v>
      </c>
      <c r="I26" s="597">
        <v>10.44</v>
      </c>
      <c r="J26" s="597">
        <v>172408980</v>
      </c>
    </row>
    <row r="54" spans="4:4">
      <c r="D54" s="1"/>
    </row>
    <row r="59" spans="4:4" ht="16.5" customHeight="1"/>
  </sheetData>
  <mergeCells count="2">
    <mergeCell ref="E4:G4"/>
    <mergeCell ref="H4:J4"/>
  </mergeCells>
  <phoneticPr fontId="6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F38"/>
  <sheetViews>
    <sheetView workbookViewId="0">
      <selection activeCell="F20" sqref="F20"/>
    </sheetView>
  </sheetViews>
  <sheetFormatPr defaultColWidth="9" defaultRowHeight="16.5" customHeight="1"/>
  <cols>
    <col min="1" max="1" width="20.75" style="37" customWidth="1"/>
    <col min="2" max="2" width="27.25" style="37" customWidth="1"/>
    <col min="3" max="3" width="26.125" style="37" customWidth="1"/>
    <col min="4" max="5" width="15.75" style="37" customWidth="1"/>
    <col min="6" max="6" width="30" style="37" customWidth="1"/>
    <col min="7" max="16384" width="9" style="37"/>
  </cols>
  <sheetData>
    <row r="1" spans="1:6" ht="67.5" customHeight="1">
      <c r="A1" s="38" t="s">
        <v>645</v>
      </c>
      <c r="B1" s="38" t="s">
        <v>240</v>
      </c>
      <c r="C1" s="38" t="s">
        <v>646</v>
      </c>
      <c r="D1" s="38" t="s">
        <v>647</v>
      </c>
      <c r="E1" s="38" t="s">
        <v>648</v>
      </c>
      <c r="F1" s="38" t="s">
        <v>241</v>
      </c>
    </row>
    <row r="2" spans="1:6" ht="16.5" customHeight="1">
      <c r="A2" s="314" t="s">
        <v>244</v>
      </c>
      <c r="B2" s="314" t="s">
        <v>5</v>
      </c>
      <c r="C2" s="314" t="s">
        <v>649</v>
      </c>
      <c r="D2" s="314" t="s">
        <v>650</v>
      </c>
      <c r="E2" s="314" t="s">
        <v>651</v>
      </c>
      <c r="F2" s="315" t="s">
        <v>10</v>
      </c>
    </row>
    <row r="3" spans="1:6" ht="16.5" customHeight="1">
      <c r="A3" s="316" t="b">
        <v>1</v>
      </c>
      <c r="B3" s="309" t="s">
        <v>652</v>
      </c>
      <c r="C3" s="312">
        <v>1001001</v>
      </c>
      <c r="D3" s="312">
        <v>160003918</v>
      </c>
      <c r="E3" s="317">
        <v>30</v>
      </c>
      <c r="F3" s="266" t="s">
        <v>546</v>
      </c>
    </row>
    <row r="4" spans="1:6" ht="16.5" customHeight="1">
      <c r="A4" s="316" t="b">
        <v>1</v>
      </c>
      <c r="B4" s="309" t="s">
        <v>652</v>
      </c>
      <c r="C4" s="312">
        <v>1001001</v>
      </c>
      <c r="D4" s="312">
        <v>160003914</v>
      </c>
      <c r="E4" s="312">
        <v>10</v>
      </c>
      <c r="F4" s="266" t="s">
        <v>545</v>
      </c>
    </row>
    <row r="5" spans="1:6" ht="16.5" customHeight="1">
      <c r="A5" s="316" t="b">
        <v>1</v>
      </c>
      <c r="B5" s="309" t="s">
        <v>652</v>
      </c>
      <c r="C5" s="312">
        <v>1001001</v>
      </c>
      <c r="D5" s="312">
        <v>160003910</v>
      </c>
      <c r="E5" s="312">
        <v>5</v>
      </c>
      <c r="F5" s="266" t="s">
        <v>541</v>
      </c>
    </row>
    <row r="6" spans="1:6" ht="16.5" customHeight="1">
      <c r="A6" s="316" t="b">
        <v>1</v>
      </c>
      <c r="B6" s="318" t="s">
        <v>653</v>
      </c>
      <c r="C6" s="319">
        <v>1001002</v>
      </c>
      <c r="D6" s="319">
        <v>160003918</v>
      </c>
      <c r="E6" s="320">
        <v>30</v>
      </c>
      <c r="F6" s="266" t="s">
        <v>546</v>
      </c>
    </row>
    <row r="7" spans="1:6" ht="16.5" customHeight="1">
      <c r="A7" s="316" t="b">
        <v>1</v>
      </c>
      <c r="B7" s="318" t="s">
        <v>653</v>
      </c>
      <c r="C7" s="319">
        <v>1001002</v>
      </c>
      <c r="D7" s="319">
        <v>160003914</v>
      </c>
      <c r="E7" s="319">
        <v>10</v>
      </c>
      <c r="F7" s="266" t="s">
        <v>545</v>
      </c>
    </row>
    <row r="8" spans="1:6" ht="16.5" customHeight="1">
      <c r="A8" s="316" t="b">
        <v>1</v>
      </c>
      <c r="B8" s="318" t="s">
        <v>653</v>
      </c>
      <c r="C8" s="319">
        <v>1001002</v>
      </c>
      <c r="D8" s="319">
        <v>160003911</v>
      </c>
      <c r="E8" s="319">
        <v>5</v>
      </c>
      <c r="F8" s="266" t="s">
        <v>542</v>
      </c>
    </row>
    <row r="9" spans="1:6" ht="16.5" customHeight="1">
      <c r="A9" s="316" t="b">
        <v>1</v>
      </c>
      <c r="B9" s="309" t="s">
        <v>654</v>
      </c>
      <c r="C9" s="312">
        <v>1001003</v>
      </c>
      <c r="D9" s="312">
        <v>160003918</v>
      </c>
      <c r="E9" s="317">
        <v>30</v>
      </c>
      <c r="F9" s="266" t="s">
        <v>546</v>
      </c>
    </row>
    <row r="10" spans="1:6" ht="16.5" customHeight="1">
      <c r="A10" s="316" t="b">
        <v>1</v>
      </c>
      <c r="B10" s="309" t="s">
        <v>654</v>
      </c>
      <c r="C10" s="312">
        <v>1001003</v>
      </c>
      <c r="D10" s="312">
        <v>160003914</v>
      </c>
      <c r="E10" s="312">
        <v>10</v>
      </c>
      <c r="F10" s="266" t="s">
        <v>545</v>
      </c>
    </row>
    <row r="11" spans="1:6" ht="16.5" customHeight="1">
      <c r="A11" s="316" t="b">
        <v>1</v>
      </c>
      <c r="B11" s="309" t="s">
        <v>654</v>
      </c>
      <c r="C11" s="312">
        <v>1001003</v>
      </c>
      <c r="D11" s="312">
        <v>160003912</v>
      </c>
      <c r="E11" s="312">
        <v>5</v>
      </c>
      <c r="F11" s="266" t="s">
        <v>543</v>
      </c>
    </row>
    <row r="12" spans="1:6" ht="16.5" customHeight="1">
      <c r="A12" s="316" t="b">
        <v>1</v>
      </c>
      <c r="B12" s="318" t="s">
        <v>655</v>
      </c>
      <c r="C12" s="319">
        <v>1001004</v>
      </c>
      <c r="D12" s="319">
        <v>160003918</v>
      </c>
      <c r="E12" s="320">
        <v>30</v>
      </c>
      <c r="F12" s="266" t="s">
        <v>546</v>
      </c>
    </row>
    <row r="13" spans="1:6" ht="16.5" customHeight="1">
      <c r="A13" s="316" t="b">
        <v>1</v>
      </c>
      <c r="B13" s="318" t="s">
        <v>655</v>
      </c>
      <c r="C13" s="319">
        <v>1001004</v>
      </c>
      <c r="D13" s="321">
        <v>160003914</v>
      </c>
      <c r="E13" s="321">
        <v>10</v>
      </c>
      <c r="F13" s="266" t="s">
        <v>545</v>
      </c>
    </row>
    <row r="14" spans="1:6" ht="16.5" customHeight="1">
      <c r="A14" s="316" t="b">
        <v>1</v>
      </c>
      <c r="B14" s="318" t="s">
        <v>655</v>
      </c>
      <c r="C14" s="319">
        <v>1001004</v>
      </c>
      <c r="D14" s="321">
        <v>160003913</v>
      </c>
      <c r="E14" s="321">
        <v>5</v>
      </c>
      <c r="F14" s="266" t="s">
        <v>544</v>
      </c>
    </row>
    <row r="15" spans="1:6" ht="16.5" customHeight="1">
      <c r="A15" s="316" t="b">
        <v>1</v>
      </c>
      <c r="B15" s="310" t="s">
        <v>656</v>
      </c>
      <c r="C15" s="322">
        <v>1001011</v>
      </c>
      <c r="D15" s="322">
        <v>160003918</v>
      </c>
      <c r="E15" s="323">
        <v>75</v>
      </c>
      <c r="F15" s="266" t="s">
        <v>546</v>
      </c>
    </row>
    <row r="16" spans="1:6" ht="16.5" customHeight="1">
      <c r="A16" s="316" t="b">
        <v>1</v>
      </c>
      <c r="B16" s="310" t="s">
        <v>656</v>
      </c>
      <c r="C16" s="322">
        <v>1001011</v>
      </c>
      <c r="D16" s="322">
        <v>160003914</v>
      </c>
      <c r="E16" s="323">
        <v>20</v>
      </c>
      <c r="F16" s="266" t="s">
        <v>545</v>
      </c>
    </row>
    <row r="17" spans="1:6" ht="16.5" customHeight="1">
      <c r="A17" s="316" t="b">
        <v>1</v>
      </c>
      <c r="B17" s="310" t="s">
        <v>656</v>
      </c>
      <c r="C17" s="322">
        <v>1001011</v>
      </c>
      <c r="D17" s="322">
        <v>160003910</v>
      </c>
      <c r="E17" s="323">
        <v>10</v>
      </c>
      <c r="F17" s="266" t="s">
        <v>541</v>
      </c>
    </row>
    <row r="18" spans="1:6" ht="16.5" customHeight="1">
      <c r="A18" s="316" t="b">
        <v>1</v>
      </c>
      <c r="B18" s="309" t="s">
        <v>657</v>
      </c>
      <c r="C18" s="312">
        <v>1001012</v>
      </c>
      <c r="D18" s="312">
        <v>160003918</v>
      </c>
      <c r="E18" s="317">
        <v>75</v>
      </c>
      <c r="F18" s="266" t="s">
        <v>546</v>
      </c>
    </row>
    <row r="19" spans="1:6" ht="16.5" customHeight="1">
      <c r="A19" s="316" t="b">
        <v>1</v>
      </c>
      <c r="B19" s="309" t="s">
        <v>657</v>
      </c>
      <c r="C19" s="312">
        <v>1001012</v>
      </c>
      <c r="D19" s="312">
        <v>160003914</v>
      </c>
      <c r="E19" s="317">
        <v>20</v>
      </c>
      <c r="F19" s="266" t="s">
        <v>545</v>
      </c>
    </row>
    <row r="20" spans="1:6" ht="16.5" customHeight="1">
      <c r="A20" s="316" t="b">
        <v>1</v>
      </c>
      <c r="B20" s="309" t="s">
        <v>657</v>
      </c>
      <c r="C20" s="312">
        <v>1001012</v>
      </c>
      <c r="D20" s="312">
        <v>160003911</v>
      </c>
      <c r="E20" s="317">
        <v>10</v>
      </c>
      <c r="F20" s="266" t="s">
        <v>542</v>
      </c>
    </row>
    <row r="21" spans="1:6" ht="16.5" customHeight="1">
      <c r="A21" s="316" t="b">
        <v>1</v>
      </c>
      <c r="B21" s="310" t="s">
        <v>658</v>
      </c>
      <c r="C21" s="322">
        <v>1001013</v>
      </c>
      <c r="D21" s="322">
        <v>160003918</v>
      </c>
      <c r="E21" s="323">
        <v>75</v>
      </c>
      <c r="F21" s="266" t="s">
        <v>546</v>
      </c>
    </row>
    <row r="22" spans="1:6" ht="16.5" customHeight="1">
      <c r="A22" s="316" t="b">
        <v>1</v>
      </c>
      <c r="B22" s="310" t="s">
        <v>658</v>
      </c>
      <c r="C22" s="322">
        <v>1001013</v>
      </c>
      <c r="D22" s="322">
        <v>160003914</v>
      </c>
      <c r="E22" s="323">
        <v>20</v>
      </c>
      <c r="F22" s="266" t="s">
        <v>545</v>
      </c>
    </row>
    <row r="23" spans="1:6" ht="16.5" customHeight="1">
      <c r="A23" s="316" t="b">
        <v>1</v>
      </c>
      <c r="B23" s="310" t="s">
        <v>658</v>
      </c>
      <c r="C23" s="322">
        <v>1001013</v>
      </c>
      <c r="D23" s="322">
        <v>160003912</v>
      </c>
      <c r="E23" s="323">
        <v>10</v>
      </c>
      <c r="F23" s="266" t="s">
        <v>543</v>
      </c>
    </row>
    <row r="24" spans="1:6" ht="16.5" customHeight="1">
      <c r="A24" s="316" t="b">
        <v>1</v>
      </c>
      <c r="B24" s="309" t="s">
        <v>659</v>
      </c>
      <c r="C24" s="312">
        <v>1001014</v>
      </c>
      <c r="D24" s="312">
        <v>160003918</v>
      </c>
      <c r="E24" s="317">
        <v>75</v>
      </c>
      <c r="F24" s="266" t="s">
        <v>546</v>
      </c>
    </row>
    <row r="25" spans="1:6" ht="16.5" customHeight="1">
      <c r="A25" s="316" t="b">
        <v>1</v>
      </c>
      <c r="B25" s="309" t="s">
        <v>659</v>
      </c>
      <c r="C25" s="312">
        <v>1001014</v>
      </c>
      <c r="D25" s="312">
        <v>160003914</v>
      </c>
      <c r="E25" s="317">
        <v>20</v>
      </c>
      <c r="F25" s="266" t="s">
        <v>545</v>
      </c>
    </row>
    <row r="26" spans="1:6" ht="16.5" customHeight="1">
      <c r="A26" s="316" t="b">
        <v>1</v>
      </c>
      <c r="B26" s="309" t="s">
        <v>659</v>
      </c>
      <c r="C26" s="312">
        <v>1001014</v>
      </c>
      <c r="D26" s="312">
        <v>160003913</v>
      </c>
      <c r="E26" s="317">
        <v>10</v>
      </c>
      <c r="F26" s="266" t="s">
        <v>544</v>
      </c>
    </row>
    <row r="27" spans="1:6" ht="16.5" customHeight="1">
      <c r="A27" s="316" t="b">
        <v>1</v>
      </c>
      <c r="B27" s="311" t="s">
        <v>660</v>
      </c>
      <c r="C27" s="313">
        <v>1003011</v>
      </c>
      <c r="D27" s="324">
        <v>160003919</v>
      </c>
      <c r="E27" s="324">
        <v>10</v>
      </c>
      <c r="F27" s="266" t="s">
        <v>530</v>
      </c>
    </row>
    <row r="28" spans="1:6" ht="16.5" customHeight="1">
      <c r="A28" s="316" t="b">
        <v>1</v>
      </c>
      <c r="B28" s="311" t="s">
        <v>660</v>
      </c>
      <c r="C28" s="313">
        <v>1003011</v>
      </c>
      <c r="D28" s="325">
        <v>160003906</v>
      </c>
      <c r="E28" s="324">
        <v>5</v>
      </c>
      <c r="F28" s="326" t="s">
        <v>537</v>
      </c>
    </row>
    <row r="29" spans="1:6" ht="16.5" customHeight="1">
      <c r="A29" s="316" t="b">
        <v>1</v>
      </c>
      <c r="B29" s="311" t="s">
        <v>660</v>
      </c>
      <c r="C29" s="313">
        <v>1003011</v>
      </c>
      <c r="D29" s="325">
        <v>160003907</v>
      </c>
      <c r="E29" s="324">
        <v>5</v>
      </c>
      <c r="F29" s="326" t="s">
        <v>538</v>
      </c>
    </row>
    <row r="30" spans="1:6" ht="16.5" customHeight="1">
      <c r="A30" s="316" t="b">
        <v>1</v>
      </c>
      <c r="B30" s="311" t="s">
        <v>661</v>
      </c>
      <c r="C30" s="313">
        <v>1003013</v>
      </c>
      <c r="D30" s="324">
        <v>160003919</v>
      </c>
      <c r="E30" s="324">
        <v>50</v>
      </c>
      <c r="F30" s="266" t="s">
        <v>530</v>
      </c>
    </row>
    <row r="31" spans="1:6" ht="16.5" customHeight="1">
      <c r="A31" s="316" t="b">
        <v>1</v>
      </c>
      <c r="B31" s="311" t="s">
        <v>661</v>
      </c>
      <c r="C31" s="313">
        <v>1003013</v>
      </c>
      <c r="D31" s="325">
        <v>160003906</v>
      </c>
      <c r="E31" s="324">
        <v>5</v>
      </c>
      <c r="F31" s="326" t="s">
        <v>537</v>
      </c>
    </row>
    <row r="32" spans="1:6" ht="16.5" customHeight="1">
      <c r="A32" s="316" t="b">
        <v>1</v>
      </c>
      <c r="B32" s="311" t="s">
        <v>661</v>
      </c>
      <c r="C32" s="313">
        <v>1003013</v>
      </c>
      <c r="D32" s="325">
        <v>160003907</v>
      </c>
      <c r="E32" s="324">
        <v>5</v>
      </c>
      <c r="F32" s="326" t="s">
        <v>538</v>
      </c>
    </row>
    <row r="33" spans="1:6" ht="16.5" customHeight="1">
      <c r="A33" s="316" t="b">
        <v>1</v>
      </c>
      <c r="B33" s="327" t="s">
        <v>662</v>
      </c>
      <c r="C33" s="328">
        <v>1003021</v>
      </c>
      <c r="D33" s="292">
        <v>160003920</v>
      </c>
      <c r="E33" s="292">
        <v>10</v>
      </c>
      <c r="F33" s="266" t="s">
        <v>532</v>
      </c>
    </row>
    <row r="34" spans="1:6" ht="16.5" customHeight="1">
      <c r="A34" s="316" t="b">
        <v>1</v>
      </c>
      <c r="B34" s="327" t="s">
        <v>662</v>
      </c>
      <c r="C34" s="328">
        <v>1003021</v>
      </c>
      <c r="D34" s="290">
        <v>160003908</v>
      </c>
      <c r="E34" s="292">
        <v>5</v>
      </c>
      <c r="F34" s="326" t="s">
        <v>539</v>
      </c>
    </row>
    <row r="35" spans="1:6" ht="16.5" customHeight="1">
      <c r="A35" s="316" t="b">
        <v>1</v>
      </c>
      <c r="B35" s="327" t="s">
        <v>662</v>
      </c>
      <c r="C35" s="328">
        <v>1003021</v>
      </c>
      <c r="D35" s="290">
        <v>160003909</v>
      </c>
      <c r="E35" s="292">
        <v>5</v>
      </c>
      <c r="F35" s="326" t="s">
        <v>540</v>
      </c>
    </row>
    <row r="36" spans="1:6" ht="16.5" customHeight="1">
      <c r="A36" s="316" t="b">
        <v>1</v>
      </c>
      <c r="B36" s="327" t="s">
        <v>663</v>
      </c>
      <c r="C36" s="328">
        <v>1003023</v>
      </c>
      <c r="D36" s="292">
        <v>160003920</v>
      </c>
      <c r="E36" s="292">
        <v>50</v>
      </c>
      <c r="F36" s="266" t="s">
        <v>532</v>
      </c>
    </row>
    <row r="37" spans="1:6" ht="16.5" customHeight="1">
      <c r="A37" s="316" t="b">
        <v>1</v>
      </c>
      <c r="B37" s="327" t="s">
        <v>663</v>
      </c>
      <c r="C37" s="328">
        <v>1003023</v>
      </c>
      <c r="D37" s="290">
        <v>160003908</v>
      </c>
      <c r="E37" s="292">
        <v>5</v>
      </c>
      <c r="F37" s="326" t="s">
        <v>539</v>
      </c>
    </row>
    <row r="38" spans="1:6" ht="16.5" customHeight="1">
      <c r="A38" s="316" t="b">
        <v>1</v>
      </c>
      <c r="B38" s="327" t="s">
        <v>663</v>
      </c>
      <c r="C38" s="328">
        <v>1003023</v>
      </c>
      <c r="D38" s="290">
        <v>160003909</v>
      </c>
      <c r="E38" s="292">
        <v>5</v>
      </c>
      <c r="F38" s="326" t="s">
        <v>540</v>
      </c>
    </row>
  </sheetData>
  <phoneticPr fontId="6" type="noConversion"/>
  <pageMargins left="0.7" right="0.7" top="0.75" bottom="0.75" header="0.3" footer="0.3"/>
  <pageSetup paperSize="9" scale="40" fitToHeight="0" orientation="portrait" verticalDpi="0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L636"/>
  <sheetViews>
    <sheetView zoomScale="85" workbookViewId="0">
      <pane ySplit="5" topLeftCell="A617" activePane="bottomLeft" state="frozen"/>
      <selection pane="bottomLeft" activeCell="I140" sqref="I140"/>
    </sheetView>
  </sheetViews>
  <sheetFormatPr defaultColWidth="9" defaultRowHeight="16.5" customHeight="1"/>
  <cols>
    <col min="1" max="1" width="15.125" style="207" customWidth="1"/>
    <col min="2" max="2" width="26.75" style="205" customWidth="1"/>
    <col min="3" max="3" width="19.875" style="205" customWidth="1"/>
    <col min="4" max="4" width="23.625" style="205" customWidth="1"/>
    <col min="5" max="5" width="41.625" style="217" customWidth="1"/>
    <col min="6" max="6" width="15.5" style="217" customWidth="1"/>
    <col min="7" max="9" width="20.5" style="217" customWidth="1"/>
    <col min="10" max="10" width="49.125" style="217" customWidth="1"/>
    <col min="11" max="11" width="28.375" style="207" customWidth="1"/>
    <col min="12" max="12" width="16" style="207" customWidth="1"/>
    <col min="13" max="16384" width="9" style="207"/>
  </cols>
  <sheetData>
    <row r="1" spans="1:12" ht="16.5" customHeight="1">
      <c r="A1" s="203" t="s">
        <v>506</v>
      </c>
      <c r="B1" s="204" t="s">
        <v>506</v>
      </c>
      <c r="D1" s="206"/>
      <c r="E1" s="206"/>
      <c r="F1" s="206"/>
      <c r="G1" s="206"/>
      <c r="H1" s="206"/>
      <c r="I1" s="206"/>
      <c r="J1" s="206"/>
    </row>
    <row r="2" spans="1:12" ht="130.5" customHeight="1">
      <c r="A2" s="208" t="s">
        <v>10</v>
      </c>
      <c r="B2" s="208" t="s">
        <v>10</v>
      </c>
      <c r="C2" s="209" t="s">
        <v>507</v>
      </c>
      <c r="D2" s="209" t="s">
        <v>508</v>
      </c>
      <c r="E2" s="210" t="s">
        <v>509</v>
      </c>
      <c r="F2" s="209" t="s">
        <v>510</v>
      </c>
      <c r="G2" s="211" t="s">
        <v>511</v>
      </c>
      <c r="H2" s="211" t="s">
        <v>512</v>
      </c>
      <c r="I2" s="211" t="s">
        <v>513</v>
      </c>
      <c r="J2" s="38" t="s">
        <v>241</v>
      </c>
      <c r="K2" s="30" t="s">
        <v>514</v>
      </c>
    </row>
    <row r="3" spans="1:12" ht="16.5" customHeight="1">
      <c r="A3" s="212" t="s">
        <v>515</v>
      </c>
      <c r="B3" s="212" t="s">
        <v>515</v>
      </c>
      <c r="C3" s="212" t="s">
        <v>516</v>
      </c>
      <c r="D3" s="212" t="s">
        <v>516</v>
      </c>
      <c r="E3" s="212" t="s">
        <v>516</v>
      </c>
      <c r="F3" s="212" t="s">
        <v>516</v>
      </c>
      <c r="G3" s="212" t="s">
        <v>516</v>
      </c>
      <c r="H3" s="212" t="s">
        <v>516</v>
      </c>
      <c r="I3" s="212" t="s">
        <v>516</v>
      </c>
      <c r="J3" s="213" t="s">
        <v>515</v>
      </c>
      <c r="K3" s="214" t="s">
        <v>516</v>
      </c>
    </row>
    <row r="4" spans="1:12" ht="40.5" customHeight="1">
      <c r="A4" s="215" t="s">
        <v>517</v>
      </c>
      <c r="B4" s="215" t="s">
        <v>518</v>
      </c>
      <c r="C4" s="215" t="s">
        <v>519</v>
      </c>
      <c r="D4" s="215" t="s">
        <v>520</v>
      </c>
      <c r="E4" s="215" t="s">
        <v>521</v>
      </c>
      <c r="F4" s="215" t="s">
        <v>521</v>
      </c>
      <c r="G4" s="215" t="s">
        <v>521</v>
      </c>
      <c r="H4" s="215" t="s">
        <v>521</v>
      </c>
      <c r="I4" s="215" t="s">
        <v>521</v>
      </c>
      <c r="J4" s="216" t="s">
        <v>518</v>
      </c>
      <c r="K4" s="215" t="s">
        <v>521</v>
      </c>
      <c r="L4" s="217"/>
    </row>
    <row r="5" spans="1:12" ht="16.5" customHeight="1">
      <c r="A5" s="218" t="s">
        <v>244</v>
      </c>
      <c r="B5" s="219" t="s">
        <v>5</v>
      </c>
      <c r="C5" s="218" t="s">
        <v>522</v>
      </c>
      <c r="D5" s="218" t="s">
        <v>523</v>
      </c>
      <c r="E5" s="218" t="s">
        <v>524</v>
      </c>
      <c r="F5" s="218" t="s">
        <v>222</v>
      </c>
      <c r="G5" s="218" t="s">
        <v>525</v>
      </c>
      <c r="H5" s="220" t="s">
        <v>526</v>
      </c>
      <c r="I5" s="220" t="s">
        <v>527</v>
      </c>
      <c r="J5" s="220" t="s">
        <v>10</v>
      </c>
      <c r="K5" s="221" t="s">
        <v>528</v>
      </c>
    </row>
    <row r="6" spans="1:12" ht="16.5" customHeight="1">
      <c r="A6" s="226" t="b">
        <v>1</v>
      </c>
      <c r="B6" s="227" t="s">
        <v>529</v>
      </c>
      <c r="C6" s="228">
        <v>9100001</v>
      </c>
      <c r="D6" s="229">
        <v>1</v>
      </c>
      <c r="E6" s="229">
        <v>1</v>
      </c>
      <c r="F6" s="230">
        <v>160003919</v>
      </c>
      <c r="G6" s="231">
        <v>8</v>
      </c>
      <c r="H6" s="231">
        <v>1</v>
      </c>
      <c r="I6" s="231">
        <v>2</v>
      </c>
      <c r="J6" s="232" t="s">
        <v>530</v>
      </c>
      <c r="K6" s="233">
        <v>120001</v>
      </c>
    </row>
    <row r="7" spans="1:12" ht="16.5" customHeight="1">
      <c r="A7" s="226" t="b">
        <v>1</v>
      </c>
      <c r="B7" s="227" t="s">
        <v>531</v>
      </c>
      <c r="C7" s="228">
        <v>9100001</v>
      </c>
      <c r="D7" s="229">
        <v>1</v>
      </c>
      <c r="E7" s="229">
        <v>1</v>
      </c>
      <c r="F7" s="230">
        <v>160003920</v>
      </c>
      <c r="G7" s="231">
        <v>8</v>
      </c>
      <c r="H7" s="231">
        <v>1</v>
      </c>
      <c r="I7" s="231">
        <v>2</v>
      </c>
      <c r="J7" s="232" t="s">
        <v>532</v>
      </c>
      <c r="K7" s="233">
        <v>120001</v>
      </c>
    </row>
    <row r="8" spans="1:12" ht="16.5" customHeight="1">
      <c r="A8" s="226" t="b">
        <v>1</v>
      </c>
      <c r="B8" s="227" t="s">
        <v>531</v>
      </c>
      <c r="C8" s="228">
        <v>9100001</v>
      </c>
      <c r="D8" s="229">
        <v>1</v>
      </c>
      <c r="E8" s="229">
        <v>1</v>
      </c>
      <c r="F8" s="230">
        <v>160003921</v>
      </c>
      <c r="G8" s="231">
        <v>8</v>
      </c>
      <c r="H8" s="231">
        <v>1</v>
      </c>
      <c r="I8" s="231">
        <v>2</v>
      </c>
      <c r="J8" s="232" t="s">
        <v>533</v>
      </c>
      <c r="K8" s="233">
        <v>120001</v>
      </c>
    </row>
    <row r="9" spans="1:12" ht="16.5" customHeight="1">
      <c r="A9" s="226" t="b">
        <v>1</v>
      </c>
      <c r="B9" s="227" t="s">
        <v>531</v>
      </c>
      <c r="C9" s="228">
        <v>9100001</v>
      </c>
      <c r="D9" s="229">
        <v>1</v>
      </c>
      <c r="E9" s="229">
        <v>1</v>
      </c>
      <c r="F9" s="230">
        <v>160003922</v>
      </c>
      <c r="G9" s="231">
        <v>8</v>
      </c>
      <c r="H9" s="231">
        <v>1</v>
      </c>
      <c r="I9" s="231">
        <v>2</v>
      </c>
      <c r="J9" s="232" t="s">
        <v>534</v>
      </c>
      <c r="K9" s="233">
        <v>120001</v>
      </c>
    </row>
    <row r="10" spans="1:12" ht="16.5" customHeight="1">
      <c r="A10" s="226" t="b">
        <v>1</v>
      </c>
      <c r="B10" s="227" t="s">
        <v>531</v>
      </c>
      <c r="C10" s="228">
        <v>9100001</v>
      </c>
      <c r="D10" s="229">
        <v>1</v>
      </c>
      <c r="E10" s="229">
        <v>1</v>
      </c>
      <c r="F10" s="230">
        <v>160003923</v>
      </c>
      <c r="G10" s="231">
        <v>8</v>
      </c>
      <c r="H10" s="231">
        <v>1</v>
      </c>
      <c r="I10" s="231">
        <v>2</v>
      </c>
      <c r="J10" s="232" t="s">
        <v>535</v>
      </c>
      <c r="K10" s="233">
        <v>120001</v>
      </c>
    </row>
    <row r="11" spans="1:12" ht="16.5" customHeight="1">
      <c r="A11" s="226" t="b">
        <v>1</v>
      </c>
      <c r="B11" s="227" t="s">
        <v>531</v>
      </c>
      <c r="C11" s="228">
        <v>9100001</v>
      </c>
      <c r="D11" s="229">
        <v>1</v>
      </c>
      <c r="E11" s="229">
        <v>1</v>
      </c>
      <c r="F11" s="230">
        <v>160003924</v>
      </c>
      <c r="G11" s="231">
        <v>8</v>
      </c>
      <c r="H11" s="231">
        <v>1</v>
      </c>
      <c r="I11" s="231">
        <v>2</v>
      </c>
      <c r="J11" s="232" t="s">
        <v>536</v>
      </c>
      <c r="K11" s="233">
        <v>120001</v>
      </c>
    </row>
    <row r="12" spans="1:12" ht="16.5" customHeight="1">
      <c r="A12" s="226" t="b">
        <v>1</v>
      </c>
      <c r="B12" s="227" t="s">
        <v>531</v>
      </c>
      <c r="C12" s="228">
        <v>9100001</v>
      </c>
      <c r="D12" s="234">
        <v>2</v>
      </c>
      <c r="E12" s="234">
        <v>1</v>
      </c>
      <c r="F12" s="235">
        <v>160003906</v>
      </c>
      <c r="G12" s="236">
        <v>8</v>
      </c>
      <c r="H12" s="236">
        <v>1</v>
      </c>
      <c r="I12" s="236">
        <v>1</v>
      </c>
      <c r="J12" s="234" t="s">
        <v>537</v>
      </c>
      <c r="K12" s="233">
        <v>120001</v>
      </c>
    </row>
    <row r="13" spans="1:12" ht="16.5" customHeight="1">
      <c r="A13" s="226" t="b">
        <v>1</v>
      </c>
      <c r="B13" s="227" t="s">
        <v>531</v>
      </c>
      <c r="C13" s="228">
        <v>9100001</v>
      </c>
      <c r="D13" s="234">
        <v>2</v>
      </c>
      <c r="E13" s="234">
        <v>1</v>
      </c>
      <c r="F13" s="235">
        <v>160003907</v>
      </c>
      <c r="G13" s="236">
        <v>8</v>
      </c>
      <c r="H13" s="236">
        <v>1</v>
      </c>
      <c r="I13" s="236">
        <v>1</v>
      </c>
      <c r="J13" s="234" t="s">
        <v>538</v>
      </c>
      <c r="K13" s="233">
        <v>120001</v>
      </c>
    </row>
    <row r="14" spans="1:12" ht="16.5" customHeight="1">
      <c r="A14" s="226" t="b">
        <v>1</v>
      </c>
      <c r="B14" s="227" t="s">
        <v>531</v>
      </c>
      <c r="C14" s="228">
        <v>9100001</v>
      </c>
      <c r="D14" s="234">
        <v>2</v>
      </c>
      <c r="E14" s="234">
        <v>1</v>
      </c>
      <c r="F14" s="235">
        <v>160003908</v>
      </c>
      <c r="G14" s="236">
        <v>6</v>
      </c>
      <c r="H14" s="236">
        <v>1</v>
      </c>
      <c r="I14" s="236">
        <v>1</v>
      </c>
      <c r="J14" s="234" t="s">
        <v>539</v>
      </c>
      <c r="K14" s="233">
        <v>120001</v>
      </c>
    </row>
    <row r="15" spans="1:12" ht="16.5" customHeight="1">
      <c r="A15" s="226" t="b">
        <v>1</v>
      </c>
      <c r="B15" s="227" t="s">
        <v>531</v>
      </c>
      <c r="C15" s="228">
        <v>9100001</v>
      </c>
      <c r="D15" s="234">
        <v>2</v>
      </c>
      <c r="E15" s="234">
        <v>1</v>
      </c>
      <c r="F15" s="235">
        <v>160003909</v>
      </c>
      <c r="G15" s="236">
        <v>6</v>
      </c>
      <c r="H15" s="236">
        <v>1</v>
      </c>
      <c r="I15" s="236">
        <v>1</v>
      </c>
      <c r="J15" s="234" t="s">
        <v>540</v>
      </c>
      <c r="K15" s="233">
        <v>120001</v>
      </c>
    </row>
    <row r="16" spans="1:12" ht="16.5" customHeight="1">
      <c r="A16" s="226" t="b">
        <v>1</v>
      </c>
      <c r="B16" s="227" t="s">
        <v>531</v>
      </c>
      <c r="C16" s="228">
        <v>9100001</v>
      </c>
      <c r="D16" s="237">
        <v>3</v>
      </c>
      <c r="E16" s="234">
        <v>1</v>
      </c>
      <c r="F16" s="235">
        <v>160003910</v>
      </c>
      <c r="G16" s="236">
        <v>4</v>
      </c>
      <c r="H16" s="236">
        <v>1</v>
      </c>
      <c r="I16" s="236">
        <v>1</v>
      </c>
      <c r="J16" s="234" t="s">
        <v>541</v>
      </c>
      <c r="K16" s="233">
        <v>120001</v>
      </c>
    </row>
    <row r="17" spans="1:11" ht="16.5" customHeight="1">
      <c r="A17" s="226" t="b">
        <v>1</v>
      </c>
      <c r="B17" s="227" t="s">
        <v>531</v>
      </c>
      <c r="C17" s="228">
        <v>9100001</v>
      </c>
      <c r="D17" s="237">
        <v>3</v>
      </c>
      <c r="E17" s="234">
        <v>1</v>
      </c>
      <c r="F17" s="235">
        <v>160003911</v>
      </c>
      <c r="G17" s="236">
        <v>4</v>
      </c>
      <c r="H17" s="236">
        <v>1</v>
      </c>
      <c r="I17" s="236">
        <v>1</v>
      </c>
      <c r="J17" s="234" t="s">
        <v>542</v>
      </c>
      <c r="K17" s="233">
        <v>120001</v>
      </c>
    </row>
    <row r="18" spans="1:11" ht="16.5" customHeight="1">
      <c r="A18" s="226" t="b">
        <v>1</v>
      </c>
      <c r="B18" s="227" t="s">
        <v>531</v>
      </c>
      <c r="C18" s="228">
        <v>9100001</v>
      </c>
      <c r="D18" s="238">
        <v>3</v>
      </c>
      <c r="E18" s="235">
        <v>1</v>
      </c>
      <c r="F18" s="235">
        <v>160003912</v>
      </c>
      <c r="G18" s="236">
        <v>2</v>
      </c>
      <c r="H18" s="236">
        <v>1</v>
      </c>
      <c r="I18" s="236">
        <v>1</v>
      </c>
      <c r="J18" s="235" t="s">
        <v>543</v>
      </c>
      <c r="K18" s="233">
        <v>120001</v>
      </c>
    </row>
    <row r="19" spans="1:11" ht="16.5" customHeight="1">
      <c r="A19" s="226" t="b">
        <v>1</v>
      </c>
      <c r="B19" s="227" t="s">
        <v>531</v>
      </c>
      <c r="C19" s="228">
        <v>9100001</v>
      </c>
      <c r="D19" s="238">
        <v>3</v>
      </c>
      <c r="E19" s="235">
        <v>1</v>
      </c>
      <c r="F19" s="235">
        <v>160003913</v>
      </c>
      <c r="G19" s="236">
        <v>2</v>
      </c>
      <c r="H19" s="236">
        <v>1</v>
      </c>
      <c r="I19" s="236">
        <v>1</v>
      </c>
      <c r="J19" s="235" t="s">
        <v>544</v>
      </c>
      <c r="K19" s="233">
        <v>120001</v>
      </c>
    </row>
    <row r="20" spans="1:11" ht="16.5" customHeight="1">
      <c r="A20" s="226" t="b">
        <v>1</v>
      </c>
      <c r="B20" s="227" t="s">
        <v>531</v>
      </c>
      <c r="C20" s="228">
        <v>9100001</v>
      </c>
      <c r="D20" s="239">
        <v>4</v>
      </c>
      <c r="E20" s="239">
        <v>2</v>
      </c>
      <c r="F20" s="239">
        <v>160003914</v>
      </c>
      <c r="G20" s="240">
        <v>10</v>
      </c>
      <c r="H20" s="241">
        <v>2</v>
      </c>
      <c r="I20" s="241">
        <v>2</v>
      </c>
      <c r="J20" s="239" t="s">
        <v>545</v>
      </c>
      <c r="K20" s="233">
        <v>120001</v>
      </c>
    </row>
    <row r="21" spans="1:11" ht="16.5" customHeight="1">
      <c r="A21" s="226" t="b">
        <v>1</v>
      </c>
      <c r="B21" s="227" t="s">
        <v>531</v>
      </c>
      <c r="C21" s="228">
        <v>9100001</v>
      </c>
      <c r="D21" s="242">
        <v>5</v>
      </c>
      <c r="E21" s="243">
        <v>2</v>
      </c>
      <c r="F21" s="239">
        <v>160003918</v>
      </c>
      <c r="G21" s="240">
        <v>15</v>
      </c>
      <c r="H21" s="241">
        <v>2</v>
      </c>
      <c r="I21" s="240">
        <v>3</v>
      </c>
      <c r="J21" s="244" t="s">
        <v>546</v>
      </c>
      <c r="K21" s="233">
        <v>120001</v>
      </c>
    </row>
    <row r="22" spans="1:11" ht="16.5" customHeight="1">
      <c r="A22" s="245" t="b">
        <v>1</v>
      </c>
      <c r="B22" s="246" t="s">
        <v>531</v>
      </c>
      <c r="C22" s="247">
        <v>9100001</v>
      </c>
      <c r="D22" s="247">
        <v>6</v>
      </c>
      <c r="E22" s="248">
        <v>1</v>
      </c>
      <c r="F22" s="245">
        <v>160000101</v>
      </c>
      <c r="G22" s="249">
        <v>25</v>
      </c>
      <c r="H22" s="250">
        <v>1</v>
      </c>
      <c r="I22" s="250">
        <v>1</v>
      </c>
      <c r="J22" s="251" t="s">
        <v>547</v>
      </c>
      <c r="K22" s="233">
        <v>120001</v>
      </c>
    </row>
    <row r="23" spans="1:11" ht="16.5" customHeight="1">
      <c r="A23" s="245" t="b">
        <v>1</v>
      </c>
      <c r="B23" s="246" t="s">
        <v>531</v>
      </c>
      <c r="C23" s="247">
        <v>9100001</v>
      </c>
      <c r="D23" s="247">
        <v>6</v>
      </c>
      <c r="E23" s="248">
        <v>1</v>
      </c>
      <c r="F23" s="245">
        <f>F22+100</f>
        <v>160000201</v>
      </c>
      <c r="G23" s="249">
        <v>25</v>
      </c>
      <c r="H23" s="250">
        <v>1</v>
      </c>
      <c r="I23" s="250">
        <v>1</v>
      </c>
      <c r="J23" s="251" t="s">
        <v>548</v>
      </c>
      <c r="K23" s="233">
        <v>120001</v>
      </c>
    </row>
    <row r="24" spans="1:11" ht="16.5" customHeight="1">
      <c r="A24" s="245" t="b">
        <v>1</v>
      </c>
      <c r="B24" s="246" t="s">
        <v>531</v>
      </c>
      <c r="C24" s="247">
        <v>9100001</v>
      </c>
      <c r="D24" s="247">
        <v>6</v>
      </c>
      <c r="E24" s="248">
        <v>1</v>
      </c>
      <c r="F24" s="245">
        <f>F23+100</f>
        <v>160000301</v>
      </c>
      <c r="G24" s="249">
        <v>25</v>
      </c>
      <c r="H24" s="250">
        <v>1</v>
      </c>
      <c r="I24" s="250">
        <v>1</v>
      </c>
      <c r="J24" s="251" t="s">
        <v>549</v>
      </c>
      <c r="K24" s="233">
        <v>120001</v>
      </c>
    </row>
    <row r="25" spans="1:11" ht="16.5" customHeight="1">
      <c r="A25" s="245" t="b">
        <v>1</v>
      </c>
      <c r="B25" s="246" t="s">
        <v>531</v>
      </c>
      <c r="C25" s="247">
        <v>9100001</v>
      </c>
      <c r="D25" s="247">
        <v>6</v>
      </c>
      <c r="E25" s="248">
        <v>1</v>
      </c>
      <c r="F25" s="245">
        <f>F24+100</f>
        <v>160000401</v>
      </c>
      <c r="G25" s="249">
        <v>25</v>
      </c>
      <c r="H25" s="250">
        <v>1</v>
      </c>
      <c r="I25" s="250">
        <v>1</v>
      </c>
      <c r="J25" s="251" t="s">
        <v>550</v>
      </c>
      <c r="K25" s="233">
        <v>120001</v>
      </c>
    </row>
    <row r="26" spans="1:11" ht="16.5" customHeight="1">
      <c r="A26" s="252" t="b">
        <v>0</v>
      </c>
      <c r="B26" s="253" t="s">
        <v>531</v>
      </c>
      <c r="C26" s="254">
        <v>9100001</v>
      </c>
      <c r="D26" s="254">
        <v>7</v>
      </c>
      <c r="E26" s="255">
        <v>1</v>
      </c>
      <c r="F26" s="252">
        <v>160003136</v>
      </c>
      <c r="G26" s="256">
        <v>50</v>
      </c>
      <c r="H26" s="257">
        <v>1</v>
      </c>
      <c r="I26" s="257">
        <v>1</v>
      </c>
      <c r="J26" s="258" t="s">
        <v>551</v>
      </c>
      <c r="K26" s="233">
        <v>120001</v>
      </c>
    </row>
    <row r="27" spans="1:11" ht="16.5" customHeight="1">
      <c r="A27" s="252" t="b">
        <v>0</v>
      </c>
      <c r="B27" s="253" t="s">
        <v>531</v>
      </c>
      <c r="C27" s="254">
        <v>9100001</v>
      </c>
      <c r="D27" s="254">
        <v>7</v>
      </c>
      <c r="E27" s="255">
        <v>1</v>
      </c>
      <c r="F27" s="252">
        <v>160003938</v>
      </c>
      <c r="G27" s="256">
        <v>25</v>
      </c>
      <c r="H27" s="257">
        <v>1</v>
      </c>
      <c r="I27" s="257">
        <v>1</v>
      </c>
      <c r="J27" s="258" t="s">
        <v>552</v>
      </c>
      <c r="K27" s="233">
        <v>120001</v>
      </c>
    </row>
    <row r="28" spans="1:11" ht="16.5" customHeight="1">
      <c r="A28" s="252" t="b">
        <v>0</v>
      </c>
      <c r="B28" s="253" t="s">
        <v>531</v>
      </c>
      <c r="C28" s="254">
        <v>9100001</v>
      </c>
      <c r="D28" s="254">
        <v>7</v>
      </c>
      <c r="E28" s="255">
        <v>1</v>
      </c>
      <c r="F28" s="252">
        <v>160003929</v>
      </c>
      <c r="G28" s="256">
        <v>10</v>
      </c>
      <c r="H28" s="257">
        <v>1</v>
      </c>
      <c r="I28" s="257">
        <v>1</v>
      </c>
      <c r="J28" s="258" t="s">
        <v>553</v>
      </c>
      <c r="K28" s="233">
        <v>120001</v>
      </c>
    </row>
    <row r="29" spans="1:11" ht="16.5" customHeight="1">
      <c r="A29" s="252" t="b">
        <v>0</v>
      </c>
      <c r="B29" s="253" t="s">
        <v>531</v>
      </c>
      <c r="C29" s="254">
        <v>9100001</v>
      </c>
      <c r="D29" s="254">
        <v>7</v>
      </c>
      <c r="E29" s="255">
        <v>1</v>
      </c>
      <c r="F29" s="252">
        <v>160003947</v>
      </c>
      <c r="G29" s="256">
        <v>25</v>
      </c>
      <c r="H29" s="257">
        <v>1</v>
      </c>
      <c r="I29" s="257">
        <v>1</v>
      </c>
      <c r="J29" s="258" t="s">
        <v>554</v>
      </c>
      <c r="K29" s="233">
        <v>120001</v>
      </c>
    </row>
    <row r="30" spans="1:11" ht="16.5" customHeight="1">
      <c r="A30" s="226" t="b">
        <v>1</v>
      </c>
      <c r="B30" s="226" t="s">
        <v>555</v>
      </c>
      <c r="C30" s="228">
        <v>9100002</v>
      </c>
      <c r="D30" s="229">
        <v>1</v>
      </c>
      <c r="E30" s="229">
        <v>1</v>
      </c>
      <c r="F30" s="230">
        <v>160003919</v>
      </c>
      <c r="G30" s="231">
        <v>11</v>
      </c>
      <c r="H30" s="231">
        <v>1</v>
      </c>
      <c r="I30" s="231">
        <v>2</v>
      </c>
      <c r="J30" s="232" t="s">
        <v>530</v>
      </c>
      <c r="K30" s="233">
        <v>120001</v>
      </c>
    </row>
    <row r="31" spans="1:11" ht="16.5" customHeight="1">
      <c r="A31" s="226" t="b">
        <v>1</v>
      </c>
      <c r="B31" s="226" t="s">
        <v>556</v>
      </c>
      <c r="C31" s="228">
        <v>9100002</v>
      </c>
      <c r="D31" s="229">
        <v>1</v>
      </c>
      <c r="E31" s="229">
        <v>1</v>
      </c>
      <c r="F31" s="230">
        <v>160003920</v>
      </c>
      <c r="G31" s="231">
        <v>12</v>
      </c>
      <c r="H31" s="231">
        <v>1</v>
      </c>
      <c r="I31" s="231">
        <v>2</v>
      </c>
      <c r="J31" s="232" t="s">
        <v>532</v>
      </c>
      <c r="K31" s="233">
        <v>120001</v>
      </c>
    </row>
    <row r="32" spans="1:11" ht="16.5" customHeight="1">
      <c r="A32" s="226" t="b">
        <v>1</v>
      </c>
      <c r="B32" s="226" t="s">
        <v>556</v>
      </c>
      <c r="C32" s="228">
        <v>9100002</v>
      </c>
      <c r="D32" s="229">
        <v>1</v>
      </c>
      <c r="E32" s="229">
        <v>1</v>
      </c>
      <c r="F32" s="230">
        <v>160003921</v>
      </c>
      <c r="G32" s="231">
        <v>13</v>
      </c>
      <c r="H32" s="231">
        <v>1</v>
      </c>
      <c r="I32" s="231">
        <v>2</v>
      </c>
      <c r="J32" s="232" t="s">
        <v>533</v>
      </c>
      <c r="K32" s="233">
        <v>120001</v>
      </c>
    </row>
    <row r="33" spans="1:12" ht="16.5" customHeight="1">
      <c r="A33" s="226" t="b">
        <v>1</v>
      </c>
      <c r="B33" s="226" t="s">
        <v>556</v>
      </c>
      <c r="C33" s="228">
        <v>9100002</v>
      </c>
      <c r="D33" s="229">
        <v>1</v>
      </c>
      <c r="E33" s="229">
        <v>1</v>
      </c>
      <c r="F33" s="230">
        <v>160003922</v>
      </c>
      <c r="G33" s="231">
        <v>14</v>
      </c>
      <c r="H33" s="231">
        <v>1</v>
      </c>
      <c r="I33" s="231">
        <v>2</v>
      </c>
      <c r="J33" s="232" t="s">
        <v>534</v>
      </c>
      <c r="K33" s="233">
        <v>120001</v>
      </c>
    </row>
    <row r="34" spans="1:12" ht="16.5" customHeight="1">
      <c r="A34" s="226" t="b">
        <v>1</v>
      </c>
      <c r="B34" s="226" t="s">
        <v>556</v>
      </c>
      <c r="C34" s="228">
        <v>9100002</v>
      </c>
      <c r="D34" s="229">
        <v>1</v>
      </c>
      <c r="E34" s="229">
        <v>1</v>
      </c>
      <c r="F34" s="230">
        <v>160003923</v>
      </c>
      <c r="G34" s="231">
        <v>15</v>
      </c>
      <c r="H34" s="231">
        <v>1</v>
      </c>
      <c r="I34" s="231">
        <v>2</v>
      </c>
      <c r="J34" s="232" t="s">
        <v>535</v>
      </c>
      <c r="K34" s="233">
        <v>120001</v>
      </c>
    </row>
    <row r="35" spans="1:12" ht="16.5" customHeight="1">
      <c r="A35" s="226" t="b">
        <v>1</v>
      </c>
      <c r="B35" s="226" t="s">
        <v>556</v>
      </c>
      <c r="C35" s="228">
        <v>9100002</v>
      </c>
      <c r="D35" s="229">
        <v>1</v>
      </c>
      <c r="E35" s="229">
        <v>1</v>
      </c>
      <c r="F35" s="230">
        <v>160003924</v>
      </c>
      <c r="G35" s="231">
        <v>16</v>
      </c>
      <c r="H35" s="231">
        <v>1</v>
      </c>
      <c r="I35" s="231">
        <v>2</v>
      </c>
      <c r="J35" s="232" t="s">
        <v>536</v>
      </c>
      <c r="K35" s="233">
        <v>120001</v>
      </c>
    </row>
    <row r="36" spans="1:12" ht="16.5" customHeight="1">
      <c r="A36" s="226" t="b">
        <v>1</v>
      </c>
      <c r="B36" s="226" t="s">
        <v>556</v>
      </c>
      <c r="C36" s="228">
        <v>9100002</v>
      </c>
      <c r="D36" s="234">
        <v>2</v>
      </c>
      <c r="E36" s="234">
        <v>1</v>
      </c>
      <c r="F36" s="235">
        <v>160003906</v>
      </c>
      <c r="G36" s="236">
        <v>12</v>
      </c>
      <c r="H36" s="236">
        <v>1</v>
      </c>
      <c r="I36" s="236">
        <v>1</v>
      </c>
      <c r="J36" s="234" t="s">
        <v>537</v>
      </c>
      <c r="K36" s="233">
        <v>120001</v>
      </c>
    </row>
    <row r="37" spans="1:12" s="217" customFormat="1" ht="16.5" customHeight="1">
      <c r="A37" s="226" t="b">
        <v>1</v>
      </c>
      <c r="B37" s="226" t="s">
        <v>556</v>
      </c>
      <c r="C37" s="228">
        <v>9100002</v>
      </c>
      <c r="D37" s="234">
        <v>2</v>
      </c>
      <c r="E37" s="234">
        <v>1</v>
      </c>
      <c r="F37" s="235">
        <v>160003907</v>
      </c>
      <c r="G37" s="236">
        <v>12</v>
      </c>
      <c r="H37" s="236">
        <v>1</v>
      </c>
      <c r="I37" s="236">
        <v>1</v>
      </c>
      <c r="J37" s="234" t="s">
        <v>538</v>
      </c>
      <c r="K37" s="233">
        <v>120001</v>
      </c>
      <c r="L37" s="207"/>
    </row>
    <row r="38" spans="1:12" s="217" customFormat="1" ht="16.5" customHeight="1">
      <c r="A38" s="226" t="b">
        <v>1</v>
      </c>
      <c r="B38" s="226" t="s">
        <v>556</v>
      </c>
      <c r="C38" s="228">
        <v>9100002</v>
      </c>
      <c r="D38" s="234">
        <v>2</v>
      </c>
      <c r="E38" s="234">
        <v>1</v>
      </c>
      <c r="F38" s="235">
        <v>160003908</v>
      </c>
      <c r="G38" s="236">
        <v>10</v>
      </c>
      <c r="H38" s="236">
        <v>1</v>
      </c>
      <c r="I38" s="236">
        <v>1</v>
      </c>
      <c r="J38" s="234" t="s">
        <v>539</v>
      </c>
      <c r="K38" s="233">
        <v>120001</v>
      </c>
      <c r="L38" s="207"/>
    </row>
    <row r="39" spans="1:12" s="217" customFormat="1" ht="16.5" customHeight="1">
      <c r="A39" s="226" t="b">
        <v>1</v>
      </c>
      <c r="B39" s="226" t="s">
        <v>556</v>
      </c>
      <c r="C39" s="228">
        <v>9100002</v>
      </c>
      <c r="D39" s="234">
        <v>2</v>
      </c>
      <c r="E39" s="234">
        <v>1</v>
      </c>
      <c r="F39" s="235">
        <v>160003909</v>
      </c>
      <c r="G39" s="236">
        <v>10</v>
      </c>
      <c r="H39" s="236">
        <v>1</v>
      </c>
      <c r="I39" s="236">
        <v>1</v>
      </c>
      <c r="J39" s="234" t="s">
        <v>540</v>
      </c>
      <c r="K39" s="233">
        <v>120001</v>
      </c>
      <c r="L39" s="207"/>
    </row>
    <row r="40" spans="1:12" s="217" customFormat="1" ht="16.5" customHeight="1">
      <c r="A40" s="226" t="b">
        <v>1</v>
      </c>
      <c r="B40" s="226" t="s">
        <v>556</v>
      </c>
      <c r="C40" s="228">
        <v>9100002</v>
      </c>
      <c r="D40" s="237">
        <v>3</v>
      </c>
      <c r="E40" s="234">
        <v>1</v>
      </c>
      <c r="F40" s="235">
        <v>160003910</v>
      </c>
      <c r="G40" s="236">
        <v>8</v>
      </c>
      <c r="H40" s="236">
        <v>1</v>
      </c>
      <c r="I40" s="236">
        <v>1</v>
      </c>
      <c r="J40" s="234" t="s">
        <v>541</v>
      </c>
      <c r="K40" s="233">
        <v>120001</v>
      </c>
      <c r="L40" s="207"/>
    </row>
    <row r="41" spans="1:12" s="217" customFormat="1" ht="16.5" customHeight="1">
      <c r="A41" s="226" t="b">
        <v>1</v>
      </c>
      <c r="B41" s="226" t="s">
        <v>556</v>
      </c>
      <c r="C41" s="228">
        <v>9100002</v>
      </c>
      <c r="D41" s="237">
        <v>3</v>
      </c>
      <c r="E41" s="234">
        <v>1</v>
      </c>
      <c r="F41" s="235">
        <v>160003911</v>
      </c>
      <c r="G41" s="236">
        <v>8</v>
      </c>
      <c r="H41" s="236">
        <v>1</v>
      </c>
      <c r="I41" s="236">
        <v>1</v>
      </c>
      <c r="J41" s="234" t="s">
        <v>542</v>
      </c>
      <c r="K41" s="233">
        <v>120001</v>
      </c>
      <c r="L41" s="207"/>
    </row>
    <row r="42" spans="1:12" s="217" customFormat="1" ht="16.5" customHeight="1">
      <c r="A42" s="226" t="b">
        <v>1</v>
      </c>
      <c r="B42" s="226" t="s">
        <v>556</v>
      </c>
      <c r="C42" s="228">
        <v>9100002</v>
      </c>
      <c r="D42" s="238">
        <v>3</v>
      </c>
      <c r="E42" s="235">
        <v>1</v>
      </c>
      <c r="F42" s="235">
        <v>160003912</v>
      </c>
      <c r="G42" s="236">
        <v>6</v>
      </c>
      <c r="H42" s="236">
        <v>1</v>
      </c>
      <c r="I42" s="236">
        <v>1</v>
      </c>
      <c r="J42" s="235" t="s">
        <v>543</v>
      </c>
      <c r="K42" s="233">
        <v>120001</v>
      </c>
      <c r="L42" s="207"/>
    </row>
    <row r="43" spans="1:12" s="217" customFormat="1" ht="16.5" customHeight="1">
      <c r="A43" s="226" t="b">
        <v>1</v>
      </c>
      <c r="B43" s="226" t="s">
        <v>556</v>
      </c>
      <c r="C43" s="228">
        <v>9100002</v>
      </c>
      <c r="D43" s="238">
        <v>3</v>
      </c>
      <c r="E43" s="235">
        <v>1</v>
      </c>
      <c r="F43" s="235">
        <v>160003913</v>
      </c>
      <c r="G43" s="236">
        <v>6</v>
      </c>
      <c r="H43" s="236">
        <v>1</v>
      </c>
      <c r="I43" s="236">
        <v>1</v>
      </c>
      <c r="J43" s="235" t="s">
        <v>544</v>
      </c>
      <c r="K43" s="233">
        <v>120001</v>
      </c>
      <c r="L43" s="207"/>
    </row>
    <row r="44" spans="1:12" s="217" customFormat="1" ht="16.5" customHeight="1">
      <c r="A44" s="226" t="b">
        <v>1</v>
      </c>
      <c r="B44" s="226" t="s">
        <v>556</v>
      </c>
      <c r="C44" s="228">
        <v>9100002</v>
      </c>
      <c r="D44" s="239">
        <v>4</v>
      </c>
      <c r="E44" s="239">
        <v>2</v>
      </c>
      <c r="F44" s="239">
        <v>160003914</v>
      </c>
      <c r="G44" s="240">
        <v>15</v>
      </c>
      <c r="H44" s="241">
        <v>3</v>
      </c>
      <c r="I44" s="241">
        <v>3</v>
      </c>
      <c r="J44" s="239" t="s">
        <v>545</v>
      </c>
      <c r="K44" s="233">
        <v>120001</v>
      </c>
      <c r="L44" s="207"/>
    </row>
    <row r="45" spans="1:12" s="217" customFormat="1" ht="16.5" customHeight="1">
      <c r="A45" s="226" t="b">
        <v>1</v>
      </c>
      <c r="B45" s="226" t="s">
        <v>556</v>
      </c>
      <c r="C45" s="228">
        <v>9100002</v>
      </c>
      <c r="D45" s="242">
        <v>5</v>
      </c>
      <c r="E45" s="243">
        <v>2</v>
      </c>
      <c r="F45" s="239">
        <v>160003918</v>
      </c>
      <c r="G45" s="240">
        <v>18</v>
      </c>
      <c r="H45" s="241">
        <v>3</v>
      </c>
      <c r="I45" s="240">
        <v>4</v>
      </c>
      <c r="J45" s="244" t="s">
        <v>546</v>
      </c>
      <c r="K45" s="233">
        <v>120001</v>
      </c>
      <c r="L45" s="207"/>
    </row>
    <row r="46" spans="1:12" ht="16.5" customHeight="1">
      <c r="A46" s="245" t="b">
        <v>1</v>
      </c>
      <c r="B46" s="246" t="s">
        <v>556</v>
      </c>
      <c r="C46" s="247">
        <v>9100002</v>
      </c>
      <c r="D46" s="247">
        <v>6</v>
      </c>
      <c r="E46" s="248">
        <v>1</v>
      </c>
      <c r="F46" s="245">
        <v>160000101</v>
      </c>
      <c r="G46" s="249">
        <v>25</v>
      </c>
      <c r="H46" s="250">
        <v>1</v>
      </c>
      <c r="I46" s="250">
        <v>1</v>
      </c>
      <c r="J46" s="251" t="s">
        <v>547</v>
      </c>
      <c r="K46" s="233">
        <v>120001</v>
      </c>
    </row>
    <row r="47" spans="1:12" ht="16.5" customHeight="1">
      <c r="A47" s="245" t="b">
        <v>1</v>
      </c>
      <c r="B47" s="246" t="s">
        <v>556</v>
      </c>
      <c r="C47" s="247">
        <v>9100002</v>
      </c>
      <c r="D47" s="247">
        <v>6</v>
      </c>
      <c r="E47" s="248">
        <v>1</v>
      </c>
      <c r="F47" s="245">
        <f>F46+100</f>
        <v>160000201</v>
      </c>
      <c r="G47" s="249">
        <v>25</v>
      </c>
      <c r="H47" s="250">
        <v>1</v>
      </c>
      <c r="I47" s="250">
        <v>1</v>
      </c>
      <c r="J47" s="251" t="s">
        <v>548</v>
      </c>
      <c r="K47" s="233">
        <v>120001</v>
      </c>
    </row>
    <row r="48" spans="1:12" ht="16.5" customHeight="1">
      <c r="A48" s="245" t="b">
        <v>1</v>
      </c>
      <c r="B48" s="246" t="s">
        <v>556</v>
      </c>
      <c r="C48" s="247">
        <v>9100002</v>
      </c>
      <c r="D48" s="247">
        <v>6</v>
      </c>
      <c r="E48" s="248">
        <v>1</v>
      </c>
      <c r="F48" s="245">
        <f>F47+100</f>
        <v>160000301</v>
      </c>
      <c r="G48" s="249">
        <v>25</v>
      </c>
      <c r="H48" s="250">
        <v>1</v>
      </c>
      <c r="I48" s="250">
        <v>1</v>
      </c>
      <c r="J48" s="251" t="s">
        <v>549</v>
      </c>
      <c r="K48" s="233">
        <v>120001</v>
      </c>
    </row>
    <row r="49" spans="1:12" ht="16.5" customHeight="1">
      <c r="A49" s="245" t="b">
        <v>1</v>
      </c>
      <c r="B49" s="246" t="s">
        <v>556</v>
      </c>
      <c r="C49" s="247">
        <v>9100002</v>
      </c>
      <c r="D49" s="247">
        <v>6</v>
      </c>
      <c r="E49" s="248">
        <v>1</v>
      </c>
      <c r="F49" s="245">
        <f>F48+100</f>
        <v>160000401</v>
      </c>
      <c r="G49" s="249">
        <v>25</v>
      </c>
      <c r="H49" s="250">
        <v>1</v>
      </c>
      <c r="I49" s="250">
        <v>1</v>
      </c>
      <c r="J49" s="251" t="s">
        <v>550</v>
      </c>
      <c r="K49" s="233">
        <v>120001</v>
      </c>
    </row>
    <row r="50" spans="1:12" s="217" customFormat="1" ht="16.5" customHeight="1">
      <c r="A50" s="226" t="b">
        <v>1</v>
      </c>
      <c r="B50" s="227" t="s">
        <v>557</v>
      </c>
      <c r="C50" s="228">
        <v>9100003</v>
      </c>
      <c r="D50" s="229">
        <v>1</v>
      </c>
      <c r="E50" s="229">
        <v>1</v>
      </c>
      <c r="F50" s="230">
        <v>160003919</v>
      </c>
      <c r="G50" s="231">
        <v>14</v>
      </c>
      <c r="H50" s="231">
        <v>1</v>
      </c>
      <c r="I50" s="231">
        <v>2</v>
      </c>
      <c r="J50" s="232" t="s">
        <v>530</v>
      </c>
      <c r="K50" s="233">
        <v>120001</v>
      </c>
      <c r="L50" s="207"/>
    </row>
    <row r="51" spans="1:12" s="217" customFormat="1" ht="16.5" customHeight="1">
      <c r="A51" s="226" t="b">
        <v>1</v>
      </c>
      <c r="B51" s="227" t="s">
        <v>558</v>
      </c>
      <c r="C51" s="228">
        <v>9100003</v>
      </c>
      <c r="D51" s="229">
        <v>1</v>
      </c>
      <c r="E51" s="229">
        <v>1</v>
      </c>
      <c r="F51" s="230">
        <v>160003920</v>
      </c>
      <c r="G51" s="231">
        <v>16</v>
      </c>
      <c r="H51" s="231">
        <v>1</v>
      </c>
      <c r="I51" s="231">
        <v>2</v>
      </c>
      <c r="J51" s="232" t="s">
        <v>532</v>
      </c>
      <c r="K51" s="233">
        <v>120001</v>
      </c>
      <c r="L51" s="207"/>
    </row>
    <row r="52" spans="1:12" s="217" customFormat="1" ht="16.5" customHeight="1">
      <c r="A52" s="226" t="b">
        <v>1</v>
      </c>
      <c r="B52" s="227" t="s">
        <v>558</v>
      </c>
      <c r="C52" s="228">
        <v>9100003</v>
      </c>
      <c r="D52" s="229">
        <v>1</v>
      </c>
      <c r="E52" s="229">
        <v>1</v>
      </c>
      <c r="F52" s="230">
        <v>160003921</v>
      </c>
      <c r="G52" s="231">
        <v>18</v>
      </c>
      <c r="H52" s="231">
        <v>1</v>
      </c>
      <c r="I52" s="231">
        <v>2</v>
      </c>
      <c r="J52" s="232" t="s">
        <v>533</v>
      </c>
      <c r="K52" s="233">
        <v>120001</v>
      </c>
      <c r="L52" s="207"/>
    </row>
    <row r="53" spans="1:12" s="217" customFormat="1" ht="16.5" customHeight="1">
      <c r="A53" s="226" t="b">
        <v>1</v>
      </c>
      <c r="B53" s="227" t="s">
        <v>558</v>
      </c>
      <c r="C53" s="228">
        <v>9100003</v>
      </c>
      <c r="D53" s="229">
        <v>1</v>
      </c>
      <c r="E53" s="229">
        <v>1</v>
      </c>
      <c r="F53" s="230">
        <v>160003922</v>
      </c>
      <c r="G53" s="231">
        <v>20</v>
      </c>
      <c r="H53" s="231">
        <v>1</v>
      </c>
      <c r="I53" s="231">
        <v>2</v>
      </c>
      <c r="J53" s="232" t="s">
        <v>534</v>
      </c>
      <c r="K53" s="233">
        <v>120001</v>
      </c>
      <c r="L53" s="207"/>
    </row>
    <row r="54" spans="1:12" s="217" customFormat="1" ht="16.5" customHeight="1">
      <c r="A54" s="226" t="b">
        <v>1</v>
      </c>
      <c r="B54" s="227" t="s">
        <v>558</v>
      </c>
      <c r="C54" s="228">
        <v>9100003</v>
      </c>
      <c r="D54" s="229">
        <v>1</v>
      </c>
      <c r="E54" s="229">
        <v>1</v>
      </c>
      <c r="F54" s="230">
        <v>160003923</v>
      </c>
      <c r="G54" s="231">
        <v>22</v>
      </c>
      <c r="H54" s="231">
        <v>1</v>
      </c>
      <c r="I54" s="231">
        <v>2</v>
      </c>
      <c r="J54" s="232" t="s">
        <v>535</v>
      </c>
      <c r="K54" s="233">
        <v>120001</v>
      </c>
      <c r="L54" s="207"/>
    </row>
    <row r="55" spans="1:12" s="217" customFormat="1" ht="16.5" customHeight="1">
      <c r="A55" s="226" t="b">
        <v>1</v>
      </c>
      <c r="B55" s="227" t="s">
        <v>558</v>
      </c>
      <c r="C55" s="228">
        <v>9100003</v>
      </c>
      <c r="D55" s="229">
        <v>1</v>
      </c>
      <c r="E55" s="229">
        <v>1</v>
      </c>
      <c r="F55" s="230">
        <v>160003924</v>
      </c>
      <c r="G55" s="231">
        <v>24</v>
      </c>
      <c r="H55" s="231">
        <v>1</v>
      </c>
      <c r="I55" s="231">
        <v>2</v>
      </c>
      <c r="J55" s="232" t="s">
        <v>536</v>
      </c>
      <c r="K55" s="233">
        <v>120001</v>
      </c>
      <c r="L55" s="207"/>
    </row>
    <row r="56" spans="1:12" s="217" customFormat="1" ht="16.5" customHeight="1">
      <c r="A56" s="226" t="b">
        <v>1</v>
      </c>
      <c r="B56" s="227" t="s">
        <v>558</v>
      </c>
      <c r="C56" s="228">
        <v>9100003</v>
      </c>
      <c r="D56" s="234">
        <v>2</v>
      </c>
      <c r="E56" s="234">
        <v>1</v>
      </c>
      <c r="F56" s="235">
        <v>160003906</v>
      </c>
      <c r="G56" s="236">
        <v>16</v>
      </c>
      <c r="H56" s="236">
        <v>1</v>
      </c>
      <c r="I56" s="259">
        <v>2</v>
      </c>
      <c r="J56" s="234" t="s">
        <v>537</v>
      </c>
      <c r="K56" s="233">
        <v>120001</v>
      </c>
      <c r="L56" s="207"/>
    </row>
    <row r="57" spans="1:12" s="217" customFormat="1" ht="16.5" customHeight="1">
      <c r="A57" s="226" t="b">
        <v>1</v>
      </c>
      <c r="B57" s="227" t="s">
        <v>558</v>
      </c>
      <c r="C57" s="228">
        <v>9100003</v>
      </c>
      <c r="D57" s="234">
        <v>2</v>
      </c>
      <c r="E57" s="234">
        <v>1</v>
      </c>
      <c r="F57" s="235">
        <v>160003907</v>
      </c>
      <c r="G57" s="236">
        <v>16</v>
      </c>
      <c r="H57" s="236">
        <v>1</v>
      </c>
      <c r="I57" s="259">
        <v>2</v>
      </c>
      <c r="J57" s="234" t="s">
        <v>538</v>
      </c>
      <c r="K57" s="233">
        <v>120001</v>
      </c>
      <c r="L57" s="207"/>
    </row>
    <row r="58" spans="1:12" s="217" customFormat="1" ht="16.5" customHeight="1">
      <c r="A58" s="226" t="b">
        <v>1</v>
      </c>
      <c r="B58" s="227" t="s">
        <v>558</v>
      </c>
      <c r="C58" s="228">
        <v>9100003</v>
      </c>
      <c r="D58" s="234">
        <v>2</v>
      </c>
      <c r="E58" s="234">
        <v>1</v>
      </c>
      <c r="F58" s="235">
        <v>160003908</v>
      </c>
      <c r="G58" s="236">
        <v>14</v>
      </c>
      <c r="H58" s="236">
        <v>1</v>
      </c>
      <c r="I58" s="259">
        <v>2</v>
      </c>
      <c r="J58" s="234" t="s">
        <v>539</v>
      </c>
      <c r="K58" s="233">
        <v>120001</v>
      </c>
      <c r="L58" s="207"/>
    </row>
    <row r="59" spans="1:12" s="217" customFormat="1" ht="16.5" customHeight="1">
      <c r="A59" s="226" t="b">
        <v>1</v>
      </c>
      <c r="B59" s="227" t="s">
        <v>558</v>
      </c>
      <c r="C59" s="228">
        <v>9100003</v>
      </c>
      <c r="D59" s="234">
        <v>2</v>
      </c>
      <c r="E59" s="234">
        <v>1</v>
      </c>
      <c r="F59" s="235">
        <v>160003909</v>
      </c>
      <c r="G59" s="236">
        <v>14</v>
      </c>
      <c r="H59" s="236">
        <v>1</v>
      </c>
      <c r="I59" s="259">
        <v>2</v>
      </c>
      <c r="J59" s="234" t="s">
        <v>540</v>
      </c>
      <c r="K59" s="233">
        <v>120001</v>
      </c>
      <c r="L59" s="207"/>
    </row>
    <row r="60" spans="1:12" s="217" customFormat="1" ht="16.5" customHeight="1">
      <c r="A60" s="226" t="b">
        <v>1</v>
      </c>
      <c r="B60" s="227" t="s">
        <v>558</v>
      </c>
      <c r="C60" s="228">
        <v>9100003</v>
      </c>
      <c r="D60" s="237">
        <v>3</v>
      </c>
      <c r="E60" s="234">
        <v>1</v>
      </c>
      <c r="F60" s="235">
        <v>160003910</v>
      </c>
      <c r="G60" s="236">
        <v>12</v>
      </c>
      <c r="H60" s="236">
        <v>1</v>
      </c>
      <c r="I60" s="259">
        <v>2</v>
      </c>
      <c r="J60" s="234" t="s">
        <v>541</v>
      </c>
      <c r="K60" s="233">
        <v>120001</v>
      </c>
      <c r="L60" s="207"/>
    </row>
    <row r="61" spans="1:12" s="217" customFormat="1" ht="16.5" customHeight="1">
      <c r="A61" s="226" t="b">
        <v>1</v>
      </c>
      <c r="B61" s="227" t="s">
        <v>558</v>
      </c>
      <c r="C61" s="228">
        <v>9100003</v>
      </c>
      <c r="D61" s="237">
        <v>3</v>
      </c>
      <c r="E61" s="234">
        <v>1</v>
      </c>
      <c r="F61" s="235">
        <v>160003911</v>
      </c>
      <c r="G61" s="236">
        <v>12</v>
      </c>
      <c r="H61" s="236">
        <v>1</v>
      </c>
      <c r="I61" s="259">
        <v>2</v>
      </c>
      <c r="J61" s="234" t="s">
        <v>542</v>
      </c>
      <c r="K61" s="233">
        <v>120001</v>
      </c>
      <c r="L61" s="207"/>
    </row>
    <row r="62" spans="1:12" s="217" customFormat="1" ht="16.5" customHeight="1">
      <c r="A62" s="226" t="b">
        <v>1</v>
      </c>
      <c r="B62" s="227" t="s">
        <v>558</v>
      </c>
      <c r="C62" s="228">
        <v>9100003</v>
      </c>
      <c r="D62" s="238">
        <v>3</v>
      </c>
      <c r="E62" s="235">
        <v>1</v>
      </c>
      <c r="F62" s="235">
        <v>160003912</v>
      </c>
      <c r="G62" s="236">
        <v>10</v>
      </c>
      <c r="H62" s="236">
        <v>1</v>
      </c>
      <c r="I62" s="259">
        <v>2</v>
      </c>
      <c r="J62" s="235" t="s">
        <v>543</v>
      </c>
      <c r="K62" s="233">
        <v>120001</v>
      </c>
      <c r="L62" s="207"/>
    </row>
    <row r="63" spans="1:12" s="217" customFormat="1" ht="16.5" customHeight="1">
      <c r="A63" s="226" t="b">
        <v>1</v>
      </c>
      <c r="B63" s="227" t="s">
        <v>558</v>
      </c>
      <c r="C63" s="228">
        <v>9100003</v>
      </c>
      <c r="D63" s="238">
        <v>3</v>
      </c>
      <c r="E63" s="235">
        <v>1</v>
      </c>
      <c r="F63" s="235">
        <v>160003913</v>
      </c>
      <c r="G63" s="236">
        <v>10</v>
      </c>
      <c r="H63" s="236">
        <v>1</v>
      </c>
      <c r="I63" s="259">
        <v>2</v>
      </c>
      <c r="J63" s="235" t="s">
        <v>544</v>
      </c>
      <c r="K63" s="233">
        <v>120001</v>
      </c>
      <c r="L63" s="207"/>
    </row>
    <row r="64" spans="1:12" s="217" customFormat="1" ht="16.5" customHeight="1">
      <c r="A64" s="226" t="b">
        <v>1</v>
      </c>
      <c r="B64" s="227" t="s">
        <v>558</v>
      </c>
      <c r="C64" s="228">
        <v>9100003</v>
      </c>
      <c r="D64" s="239">
        <v>4</v>
      </c>
      <c r="E64" s="239">
        <v>2</v>
      </c>
      <c r="F64" s="235">
        <v>160003914</v>
      </c>
      <c r="G64" s="240">
        <v>20</v>
      </c>
      <c r="H64" s="241">
        <v>4</v>
      </c>
      <c r="I64" s="241">
        <v>4</v>
      </c>
      <c r="J64" s="235" t="s">
        <v>545</v>
      </c>
      <c r="K64" s="233">
        <v>120001</v>
      </c>
      <c r="L64" s="207"/>
    </row>
    <row r="65" spans="1:12" s="217" customFormat="1" ht="16.5" customHeight="1">
      <c r="A65" s="226" t="b">
        <v>1</v>
      </c>
      <c r="B65" s="227" t="s">
        <v>558</v>
      </c>
      <c r="C65" s="228">
        <v>9100003</v>
      </c>
      <c r="D65" s="242">
        <v>5</v>
      </c>
      <c r="E65" s="243">
        <v>2</v>
      </c>
      <c r="F65" s="235">
        <v>160003918</v>
      </c>
      <c r="G65" s="240">
        <v>21</v>
      </c>
      <c r="H65" s="241">
        <v>4</v>
      </c>
      <c r="I65" s="240">
        <v>5</v>
      </c>
      <c r="J65" s="260" t="s">
        <v>546</v>
      </c>
      <c r="K65" s="233">
        <v>120001</v>
      </c>
      <c r="L65" s="207"/>
    </row>
    <row r="66" spans="1:12" ht="16.5" customHeight="1">
      <c r="A66" s="245" t="b">
        <v>1</v>
      </c>
      <c r="B66" s="246" t="s">
        <v>558</v>
      </c>
      <c r="C66" s="247">
        <v>9100003</v>
      </c>
      <c r="D66" s="247">
        <v>6</v>
      </c>
      <c r="E66" s="248">
        <v>1</v>
      </c>
      <c r="F66" s="245">
        <v>160000101</v>
      </c>
      <c r="G66" s="249">
        <v>25</v>
      </c>
      <c r="H66" s="250">
        <v>1</v>
      </c>
      <c r="I66" s="250">
        <v>1</v>
      </c>
      <c r="J66" s="251" t="s">
        <v>547</v>
      </c>
      <c r="K66" s="233">
        <v>120001</v>
      </c>
    </row>
    <row r="67" spans="1:12" ht="16.5" customHeight="1">
      <c r="A67" s="245" t="b">
        <v>1</v>
      </c>
      <c r="B67" s="246" t="s">
        <v>558</v>
      </c>
      <c r="C67" s="247">
        <v>9100003</v>
      </c>
      <c r="D67" s="247">
        <v>6</v>
      </c>
      <c r="E67" s="248">
        <v>1</v>
      </c>
      <c r="F67" s="245">
        <f>F66+100</f>
        <v>160000201</v>
      </c>
      <c r="G67" s="249">
        <v>25</v>
      </c>
      <c r="H67" s="250">
        <v>1</v>
      </c>
      <c r="I67" s="250">
        <v>1</v>
      </c>
      <c r="J67" s="251" t="s">
        <v>548</v>
      </c>
      <c r="K67" s="233">
        <v>120001</v>
      </c>
    </row>
    <row r="68" spans="1:12" ht="16.5" customHeight="1">
      <c r="A68" s="245" t="b">
        <v>1</v>
      </c>
      <c r="B68" s="246" t="s">
        <v>558</v>
      </c>
      <c r="C68" s="247">
        <v>9100003</v>
      </c>
      <c r="D68" s="247">
        <v>6</v>
      </c>
      <c r="E68" s="248">
        <v>1</v>
      </c>
      <c r="F68" s="245">
        <f>F67+100</f>
        <v>160000301</v>
      </c>
      <c r="G68" s="249">
        <v>25</v>
      </c>
      <c r="H68" s="250">
        <v>1</v>
      </c>
      <c r="I68" s="250">
        <v>1</v>
      </c>
      <c r="J68" s="251" t="s">
        <v>549</v>
      </c>
      <c r="K68" s="233">
        <v>120001</v>
      </c>
    </row>
    <row r="69" spans="1:12" ht="16.5" customHeight="1">
      <c r="A69" s="245" t="b">
        <v>1</v>
      </c>
      <c r="B69" s="246" t="s">
        <v>558</v>
      </c>
      <c r="C69" s="247">
        <v>9100003</v>
      </c>
      <c r="D69" s="247">
        <v>6</v>
      </c>
      <c r="E69" s="248">
        <v>1</v>
      </c>
      <c r="F69" s="245">
        <f>F68+100</f>
        <v>160000401</v>
      </c>
      <c r="G69" s="249">
        <v>25</v>
      </c>
      <c r="H69" s="250">
        <v>1</v>
      </c>
      <c r="I69" s="250">
        <v>1</v>
      </c>
      <c r="J69" s="251" t="s">
        <v>550</v>
      </c>
      <c r="K69" s="233">
        <v>120001</v>
      </c>
    </row>
    <row r="70" spans="1:12" s="217" customFormat="1" ht="16.5" customHeight="1">
      <c r="A70" s="226" t="b">
        <v>1</v>
      </c>
      <c r="B70" s="226" t="s">
        <v>559</v>
      </c>
      <c r="C70" s="228">
        <v>9100004</v>
      </c>
      <c r="D70" s="229">
        <v>1</v>
      </c>
      <c r="E70" s="229">
        <v>1</v>
      </c>
      <c r="F70" s="230">
        <v>160003919</v>
      </c>
      <c r="G70" s="231">
        <v>17</v>
      </c>
      <c r="H70" s="261">
        <v>2</v>
      </c>
      <c r="I70" s="231">
        <v>2</v>
      </c>
      <c r="J70" s="232" t="s">
        <v>530</v>
      </c>
      <c r="K70" s="233">
        <v>120001</v>
      </c>
      <c r="L70" s="207"/>
    </row>
    <row r="71" spans="1:12" s="217" customFormat="1" ht="16.5" customHeight="1">
      <c r="A71" s="226" t="b">
        <v>1</v>
      </c>
      <c r="B71" s="226" t="s">
        <v>560</v>
      </c>
      <c r="C71" s="228">
        <v>9100004</v>
      </c>
      <c r="D71" s="229">
        <v>1</v>
      </c>
      <c r="E71" s="229">
        <v>1</v>
      </c>
      <c r="F71" s="230">
        <v>160003920</v>
      </c>
      <c r="G71" s="231">
        <v>20</v>
      </c>
      <c r="H71" s="261">
        <v>2</v>
      </c>
      <c r="I71" s="231">
        <v>2</v>
      </c>
      <c r="J71" s="232" t="s">
        <v>532</v>
      </c>
      <c r="K71" s="233">
        <v>120001</v>
      </c>
      <c r="L71" s="207"/>
    </row>
    <row r="72" spans="1:12" s="217" customFormat="1" ht="16.5" customHeight="1">
      <c r="A72" s="226" t="b">
        <v>1</v>
      </c>
      <c r="B72" s="226" t="s">
        <v>560</v>
      </c>
      <c r="C72" s="228">
        <v>9100004</v>
      </c>
      <c r="D72" s="229">
        <v>1</v>
      </c>
      <c r="E72" s="229">
        <v>1</v>
      </c>
      <c r="F72" s="230">
        <v>160003921</v>
      </c>
      <c r="G72" s="231">
        <v>23</v>
      </c>
      <c r="H72" s="261">
        <v>2</v>
      </c>
      <c r="I72" s="231">
        <v>2</v>
      </c>
      <c r="J72" s="232" t="s">
        <v>533</v>
      </c>
      <c r="K72" s="233">
        <v>120001</v>
      </c>
      <c r="L72" s="207"/>
    </row>
    <row r="73" spans="1:12" s="217" customFormat="1" ht="16.5" customHeight="1">
      <c r="A73" s="226" t="b">
        <v>1</v>
      </c>
      <c r="B73" s="226" t="s">
        <v>560</v>
      </c>
      <c r="C73" s="228">
        <v>9100004</v>
      </c>
      <c r="D73" s="229">
        <v>1</v>
      </c>
      <c r="E73" s="229">
        <v>1</v>
      </c>
      <c r="F73" s="230">
        <v>160003922</v>
      </c>
      <c r="G73" s="231">
        <v>26</v>
      </c>
      <c r="H73" s="261">
        <v>2</v>
      </c>
      <c r="I73" s="231">
        <v>2</v>
      </c>
      <c r="J73" s="232" t="s">
        <v>534</v>
      </c>
      <c r="K73" s="233">
        <v>120001</v>
      </c>
      <c r="L73" s="207"/>
    </row>
    <row r="74" spans="1:12" s="217" customFormat="1" ht="16.5" customHeight="1">
      <c r="A74" s="226" t="b">
        <v>1</v>
      </c>
      <c r="B74" s="226" t="s">
        <v>560</v>
      </c>
      <c r="C74" s="228">
        <v>9100004</v>
      </c>
      <c r="D74" s="229">
        <v>1</v>
      </c>
      <c r="E74" s="229">
        <v>1</v>
      </c>
      <c r="F74" s="230">
        <v>160003923</v>
      </c>
      <c r="G74" s="231">
        <v>29</v>
      </c>
      <c r="H74" s="261">
        <v>2</v>
      </c>
      <c r="I74" s="231">
        <v>2</v>
      </c>
      <c r="J74" s="232" t="s">
        <v>535</v>
      </c>
      <c r="K74" s="233">
        <v>120001</v>
      </c>
      <c r="L74" s="207"/>
    </row>
    <row r="75" spans="1:12" s="217" customFormat="1" ht="16.5" customHeight="1">
      <c r="A75" s="226" t="b">
        <v>1</v>
      </c>
      <c r="B75" s="226" t="s">
        <v>560</v>
      </c>
      <c r="C75" s="228">
        <v>9100004</v>
      </c>
      <c r="D75" s="229">
        <v>1</v>
      </c>
      <c r="E75" s="229">
        <v>1</v>
      </c>
      <c r="F75" s="230">
        <v>160003924</v>
      </c>
      <c r="G75" s="231">
        <v>32</v>
      </c>
      <c r="H75" s="261">
        <v>2</v>
      </c>
      <c r="I75" s="231">
        <v>2</v>
      </c>
      <c r="J75" s="232" t="s">
        <v>536</v>
      </c>
      <c r="K75" s="233">
        <v>120001</v>
      </c>
      <c r="L75" s="207"/>
    </row>
    <row r="76" spans="1:12" s="217" customFormat="1" ht="16.5" customHeight="1">
      <c r="A76" s="226" t="b">
        <v>1</v>
      </c>
      <c r="B76" s="226" t="s">
        <v>560</v>
      </c>
      <c r="C76" s="228">
        <v>9100004</v>
      </c>
      <c r="D76" s="234">
        <v>2</v>
      </c>
      <c r="E76" s="234">
        <v>1</v>
      </c>
      <c r="F76" s="235">
        <v>160003906</v>
      </c>
      <c r="G76" s="236">
        <v>20</v>
      </c>
      <c r="H76" s="259">
        <v>2</v>
      </c>
      <c r="I76" s="259">
        <v>2</v>
      </c>
      <c r="J76" s="234" t="s">
        <v>537</v>
      </c>
      <c r="K76" s="233">
        <v>120001</v>
      </c>
      <c r="L76" s="207"/>
    </row>
    <row r="77" spans="1:12" s="217" customFormat="1" ht="16.5" customHeight="1">
      <c r="A77" s="226" t="b">
        <v>1</v>
      </c>
      <c r="B77" s="226" t="s">
        <v>560</v>
      </c>
      <c r="C77" s="228">
        <v>9100004</v>
      </c>
      <c r="D77" s="234">
        <v>2</v>
      </c>
      <c r="E77" s="234">
        <v>1</v>
      </c>
      <c r="F77" s="235">
        <v>160003907</v>
      </c>
      <c r="G77" s="236">
        <v>20</v>
      </c>
      <c r="H77" s="259">
        <v>2</v>
      </c>
      <c r="I77" s="259">
        <v>2</v>
      </c>
      <c r="J77" s="234" t="s">
        <v>538</v>
      </c>
      <c r="K77" s="233">
        <v>120001</v>
      </c>
      <c r="L77" s="207"/>
    </row>
    <row r="78" spans="1:12" s="217" customFormat="1" ht="16.5" customHeight="1">
      <c r="A78" s="226" t="b">
        <v>1</v>
      </c>
      <c r="B78" s="226" t="s">
        <v>560</v>
      </c>
      <c r="C78" s="228">
        <v>9100004</v>
      </c>
      <c r="D78" s="234">
        <v>2</v>
      </c>
      <c r="E78" s="234">
        <v>1</v>
      </c>
      <c r="F78" s="235">
        <v>160003908</v>
      </c>
      <c r="G78" s="236">
        <v>18</v>
      </c>
      <c r="H78" s="259">
        <v>2</v>
      </c>
      <c r="I78" s="259">
        <v>2</v>
      </c>
      <c r="J78" s="234" t="s">
        <v>539</v>
      </c>
      <c r="K78" s="233">
        <v>120001</v>
      </c>
      <c r="L78" s="207"/>
    </row>
    <row r="79" spans="1:12" s="217" customFormat="1" ht="16.5" customHeight="1">
      <c r="A79" s="226" t="b">
        <v>1</v>
      </c>
      <c r="B79" s="226" t="s">
        <v>560</v>
      </c>
      <c r="C79" s="228">
        <v>9100004</v>
      </c>
      <c r="D79" s="234">
        <v>2</v>
      </c>
      <c r="E79" s="234">
        <v>1</v>
      </c>
      <c r="F79" s="235">
        <v>160003909</v>
      </c>
      <c r="G79" s="236">
        <v>18</v>
      </c>
      <c r="H79" s="259">
        <v>2</v>
      </c>
      <c r="I79" s="259">
        <v>2</v>
      </c>
      <c r="J79" s="234" t="s">
        <v>540</v>
      </c>
      <c r="K79" s="233">
        <v>120001</v>
      </c>
      <c r="L79" s="207"/>
    </row>
    <row r="80" spans="1:12" s="217" customFormat="1" ht="16.5" customHeight="1">
      <c r="A80" s="226" t="b">
        <v>1</v>
      </c>
      <c r="B80" s="226" t="s">
        <v>560</v>
      </c>
      <c r="C80" s="228">
        <v>9100004</v>
      </c>
      <c r="D80" s="237">
        <v>3</v>
      </c>
      <c r="E80" s="234">
        <v>1</v>
      </c>
      <c r="F80" s="235">
        <v>160003910</v>
      </c>
      <c r="G80" s="236">
        <v>16</v>
      </c>
      <c r="H80" s="259">
        <v>2</v>
      </c>
      <c r="I80" s="259">
        <v>2</v>
      </c>
      <c r="J80" s="234" t="s">
        <v>541</v>
      </c>
      <c r="K80" s="233">
        <v>120001</v>
      </c>
      <c r="L80" s="207"/>
    </row>
    <row r="81" spans="1:12" s="217" customFormat="1" ht="16.5" customHeight="1">
      <c r="A81" s="226" t="b">
        <v>1</v>
      </c>
      <c r="B81" s="226" t="s">
        <v>560</v>
      </c>
      <c r="C81" s="228">
        <v>9100004</v>
      </c>
      <c r="D81" s="237">
        <v>3</v>
      </c>
      <c r="E81" s="234">
        <v>1</v>
      </c>
      <c r="F81" s="235">
        <v>160003911</v>
      </c>
      <c r="G81" s="236">
        <v>16</v>
      </c>
      <c r="H81" s="259">
        <v>2</v>
      </c>
      <c r="I81" s="259">
        <v>2</v>
      </c>
      <c r="J81" s="234" t="s">
        <v>542</v>
      </c>
      <c r="K81" s="233">
        <v>120001</v>
      </c>
      <c r="L81" s="207"/>
    </row>
    <row r="82" spans="1:12" s="217" customFormat="1" ht="16.5" customHeight="1">
      <c r="A82" s="226" t="b">
        <v>1</v>
      </c>
      <c r="B82" s="226" t="s">
        <v>560</v>
      </c>
      <c r="C82" s="228">
        <v>9100004</v>
      </c>
      <c r="D82" s="238">
        <v>3</v>
      </c>
      <c r="E82" s="235">
        <v>1</v>
      </c>
      <c r="F82" s="235">
        <v>160003912</v>
      </c>
      <c r="G82" s="236">
        <v>14</v>
      </c>
      <c r="H82" s="259">
        <v>2</v>
      </c>
      <c r="I82" s="259">
        <v>2</v>
      </c>
      <c r="J82" s="235" t="s">
        <v>543</v>
      </c>
      <c r="K82" s="233">
        <v>120001</v>
      </c>
      <c r="L82" s="207"/>
    </row>
    <row r="83" spans="1:12" s="217" customFormat="1" ht="16.5" customHeight="1">
      <c r="A83" s="226" t="b">
        <v>1</v>
      </c>
      <c r="B83" s="226" t="s">
        <v>560</v>
      </c>
      <c r="C83" s="228">
        <v>9100004</v>
      </c>
      <c r="D83" s="238">
        <v>3</v>
      </c>
      <c r="E83" s="235">
        <v>1</v>
      </c>
      <c r="F83" s="235">
        <v>160003913</v>
      </c>
      <c r="G83" s="236">
        <v>14</v>
      </c>
      <c r="H83" s="259">
        <v>2</v>
      </c>
      <c r="I83" s="259">
        <v>2</v>
      </c>
      <c r="J83" s="235" t="s">
        <v>544</v>
      </c>
      <c r="K83" s="233">
        <v>120001</v>
      </c>
      <c r="L83" s="207"/>
    </row>
    <row r="84" spans="1:12" s="217" customFormat="1" ht="16.5" customHeight="1">
      <c r="A84" s="226" t="b">
        <v>1</v>
      </c>
      <c r="B84" s="226" t="s">
        <v>560</v>
      </c>
      <c r="C84" s="228">
        <v>9100004</v>
      </c>
      <c r="D84" s="239">
        <v>4</v>
      </c>
      <c r="E84" s="239">
        <v>2</v>
      </c>
      <c r="F84" s="235">
        <v>160003914</v>
      </c>
      <c r="G84" s="240">
        <v>20</v>
      </c>
      <c r="H84" s="241">
        <v>5</v>
      </c>
      <c r="I84" s="241">
        <v>5</v>
      </c>
      <c r="J84" s="235" t="s">
        <v>545</v>
      </c>
      <c r="K84" s="233">
        <v>120001</v>
      </c>
      <c r="L84" s="207"/>
    </row>
    <row r="85" spans="1:12" s="217" customFormat="1" ht="16.5" customHeight="1">
      <c r="A85" s="226" t="b">
        <v>1</v>
      </c>
      <c r="B85" s="226" t="s">
        <v>560</v>
      </c>
      <c r="C85" s="228">
        <v>9100004</v>
      </c>
      <c r="D85" s="242">
        <v>5</v>
      </c>
      <c r="E85" s="243">
        <v>2</v>
      </c>
      <c r="F85" s="235">
        <v>160003918</v>
      </c>
      <c r="G85" s="240">
        <v>24</v>
      </c>
      <c r="H85" s="241">
        <v>5</v>
      </c>
      <c r="I85" s="240">
        <v>6</v>
      </c>
      <c r="J85" s="260" t="s">
        <v>546</v>
      </c>
      <c r="K85" s="233">
        <v>120001</v>
      </c>
      <c r="L85" s="207"/>
    </row>
    <row r="86" spans="1:12" ht="16.5" customHeight="1">
      <c r="A86" s="245" t="b">
        <v>1</v>
      </c>
      <c r="B86" s="246" t="s">
        <v>560</v>
      </c>
      <c r="C86" s="247">
        <v>9100004</v>
      </c>
      <c r="D86" s="247">
        <v>6</v>
      </c>
      <c r="E86" s="248">
        <v>1</v>
      </c>
      <c r="F86" s="245">
        <v>160000101</v>
      </c>
      <c r="G86" s="249">
        <v>25</v>
      </c>
      <c r="H86" s="250">
        <v>1</v>
      </c>
      <c r="I86" s="250">
        <v>1</v>
      </c>
      <c r="J86" s="251" t="s">
        <v>547</v>
      </c>
      <c r="K86" s="233">
        <v>120001</v>
      </c>
    </row>
    <row r="87" spans="1:12" ht="16.5" customHeight="1">
      <c r="A87" s="245" t="b">
        <v>1</v>
      </c>
      <c r="B87" s="246" t="s">
        <v>560</v>
      </c>
      <c r="C87" s="247">
        <v>9100004</v>
      </c>
      <c r="D87" s="247">
        <v>6</v>
      </c>
      <c r="E87" s="248">
        <v>1</v>
      </c>
      <c r="F87" s="245">
        <f>F86+100</f>
        <v>160000201</v>
      </c>
      <c r="G87" s="249">
        <v>25</v>
      </c>
      <c r="H87" s="250">
        <v>1</v>
      </c>
      <c r="I87" s="250">
        <v>1</v>
      </c>
      <c r="J87" s="251" t="s">
        <v>548</v>
      </c>
      <c r="K87" s="233">
        <v>120001</v>
      </c>
    </row>
    <row r="88" spans="1:12" ht="16.5" customHeight="1">
      <c r="A88" s="245" t="b">
        <v>1</v>
      </c>
      <c r="B88" s="246" t="s">
        <v>560</v>
      </c>
      <c r="C88" s="247">
        <v>9100004</v>
      </c>
      <c r="D88" s="247">
        <v>6</v>
      </c>
      <c r="E88" s="248">
        <v>1</v>
      </c>
      <c r="F88" s="245">
        <f>F87+100</f>
        <v>160000301</v>
      </c>
      <c r="G88" s="249">
        <v>25</v>
      </c>
      <c r="H88" s="250">
        <v>1</v>
      </c>
      <c r="I88" s="250">
        <v>1</v>
      </c>
      <c r="J88" s="251" t="s">
        <v>549</v>
      </c>
      <c r="K88" s="233">
        <v>120001</v>
      </c>
    </row>
    <row r="89" spans="1:12" ht="16.5" customHeight="1">
      <c r="A89" s="245" t="b">
        <v>1</v>
      </c>
      <c r="B89" s="246" t="s">
        <v>560</v>
      </c>
      <c r="C89" s="247">
        <v>9100004</v>
      </c>
      <c r="D89" s="247">
        <v>6</v>
      </c>
      <c r="E89" s="248">
        <v>1</v>
      </c>
      <c r="F89" s="245">
        <f>F88+100</f>
        <v>160000401</v>
      </c>
      <c r="G89" s="249">
        <v>25</v>
      </c>
      <c r="H89" s="250">
        <v>1</v>
      </c>
      <c r="I89" s="250">
        <v>1</v>
      </c>
      <c r="J89" s="251" t="s">
        <v>550</v>
      </c>
      <c r="K89" s="233">
        <v>120001</v>
      </c>
    </row>
    <row r="90" spans="1:12" s="217" customFormat="1" ht="16.5" customHeight="1">
      <c r="A90" s="226" t="b">
        <v>1</v>
      </c>
      <c r="B90" s="227" t="s">
        <v>561</v>
      </c>
      <c r="C90" s="228">
        <v>9100005</v>
      </c>
      <c r="D90" s="229">
        <v>1</v>
      </c>
      <c r="E90" s="229">
        <v>1</v>
      </c>
      <c r="F90" s="230">
        <v>160003919</v>
      </c>
      <c r="G90" s="231">
        <v>20</v>
      </c>
      <c r="H90" s="261">
        <v>2</v>
      </c>
      <c r="I90" s="261">
        <v>3</v>
      </c>
      <c r="J90" s="232" t="s">
        <v>530</v>
      </c>
      <c r="K90" s="233">
        <v>120001</v>
      </c>
      <c r="L90" s="207"/>
    </row>
    <row r="91" spans="1:12" s="217" customFormat="1" ht="16.5" customHeight="1">
      <c r="A91" s="226" t="b">
        <v>1</v>
      </c>
      <c r="B91" s="227" t="s">
        <v>562</v>
      </c>
      <c r="C91" s="228">
        <v>9100005</v>
      </c>
      <c r="D91" s="229">
        <v>1</v>
      </c>
      <c r="E91" s="229">
        <v>1</v>
      </c>
      <c r="F91" s="230">
        <v>160003920</v>
      </c>
      <c r="G91" s="231">
        <v>24</v>
      </c>
      <c r="H91" s="261">
        <v>2</v>
      </c>
      <c r="I91" s="261">
        <v>3</v>
      </c>
      <c r="J91" s="232" t="s">
        <v>532</v>
      </c>
      <c r="K91" s="233">
        <v>120001</v>
      </c>
      <c r="L91" s="207"/>
    </row>
    <row r="92" spans="1:12" s="217" customFormat="1" ht="16.5" customHeight="1">
      <c r="A92" s="226" t="b">
        <v>1</v>
      </c>
      <c r="B92" s="227" t="s">
        <v>562</v>
      </c>
      <c r="C92" s="228">
        <v>9100005</v>
      </c>
      <c r="D92" s="229">
        <v>1</v>
      </c>
      <c r="E92" s="229">
        <v>1</v>
      </c>
      <c r="F92" s="230">
        <v>160003921</v>
      </c>
      <c r="G92" s="231">
        <v>28</v>
      </c>
      <c r="H92" s="261">
        <v>2</v>
      </c>
      <c r="I92" s="261">
        <v>3</v>
      </c>
      <c r="J92" s="232" t="s">
        <v>533</v>
      </c>
      <c r="K92" s="233">
        <v>120001</v>
      </c>
      <c r="L92" s="207"/>
    </row>
    <row r="93" spans="1:12" s="217" customFormat="1" ht="16.5" customHeight="1">
      <c r="A93" s="226" t="b">
        <v>1</v>
      </c>
      <c r="B93" s="227" t="s">
        <v>562</v>
      </c>
      <c r="C93" s="228">
        <v>9100005</v>
      </c>
      <c r="D93" s="229">
        <v>1</v>
      </c>
      <c r="E93" s="229">
        <v>1</v>
      </c>
      <c r="F93" s="230">
        <v>160003922</v>
      </c>
      <c r="G93" s="231">
        <v>32</v>
      </c>
      <c r="H93" s="261">
        <v>2</v>
      </c>
      <c r="I93" s="261">
        <v>3</v>
      </c>
      <c r="J93" s="232" t="s">
        <v>534</v>
      </c>
      <c r="K93" s="233">
        <v>120001</v>
      </c>
      <c r="L93" s="207"/>
    </row>
    <row r="94" spans="1:12" s="217" customFormat="1" ht="16.5" customHeight="1">
      <c r="A94" s="226" t="b">
        <v>1</v>
      </c>
      <c r="B94" s="227" t="s">
        <v>562</v>
      </c>
      <c r="C94" s="228">
        <v>9100005</v>
      </c>
      <c r="D94" s="229">
        <v>1</v>
      </c>
      <c r="E94" s="229">
        <v>1</v>
      </c>
      <c r="F94" s="230">
        <v>160003923</v>
      </c>
      <c r="G94" s="231">
        <v>36</v>
      </c>
      <c r="H94" s="261">
        <v>2</v>
      </c>
      <c r="I94" s="261">
        <v>3</v>
      </c>
      <c r="J94" s="232" t="s">
        <v>535</v>
      </c>
      <c r="K94" s="233">
        <v>120001</v>
      </c>
      <c r="L94" s="207"/>
    </row>
    <row r="95" spans="1:12" s="217" customFormat="1" ht="16.5" customHeight="1">
      <c r="A95" s="226" t="b">
        <v>1</v>
      </c>
      <c r="B95" s="227" t="s">
        <v>562</v>
      </c>
      <c r="C95" s="228">
        <v>9100005</v>
      </c>
      <c r="D95" s="229">
        <v>1</v>
      </c>
      <c r="E95" s="229">
        <v>1</v>
      </c>
      <c r="F95" s="230">
        <v>160003924</v>
      </c>
      <c r="G95" s="231">
        <v>40</v>
      </c>
      <c r="H95" s="261">
        <v>2</v>
      </c>
      <c r="I95" s="261">
        <v>3</v>
      </c>
      <c r="J95" s="232" t="s">
        <v>536</v>
      </c>
      <c r="K95" s="233">
        <v>120001</v>
      </c>
      <c r="L95" s="207"/>
    </row>
    <row r="96" spans="1:12" s="217" customFormat="1" ht="16.5" customHeight="1">
      <c r="A96" s="226" t="b">
        <v>1</v>
      </c>
      <c r="B96" s="227" t="s">
        <v>562</v>
      </c>
      <c r="C96" s="228">
        <v>9100005</v>
      </c>
      <c r="D96" s="234">
        <v>2</v>
      </c>
      <c r="E96" s="234">
        <v>1</v>
      </c>
      <c r="F96" s="235">
        <v>160003906</v>
      </c>
      <c r="G96" s="236">
        <v>24</v>
      </c>
      <c r="H96" s="259">
        <v>2</v>
      </c>
      <c r="I96" s="259">
        <v>3</v>
      </c>
      <c r="J96" s="234" t="s">
        <v>537</v>
      </c>
      <c r="K96" s="233">
        <v>120001</v>
      </c>
      <c r="L96" s="207"/>
    </row>
    <row r="97" spans="1:12" s="217" customFormat="1" ht="16.5" customHeight="1">
      <c r="A97" s="226" t="b">
        <v>1</v>
      </c>
      <c r="B97" s="227" t="s">
        <v>562</v>
      </c>
      <c r="C97" s="228">
        <v>9100005</v>
      </c>
      <c r="D97" s="234">
        <v>2</v>
      </c>
      <c r="E97" s="234">
        <v>1</v>
      </c>
      <c r="F97" s="235">
        <v>160003907</v>
      </c>
      <c r="G97" s="236">
        <v>24</v>
      </c>
      <c r="H97" s="259">
        <v>2</v>
      </c>
      <c r="I97" s="259">
        <v>3</v>
      </c>
      <c r="J97" s="234" t="s">
        <v>538</v>
      </c>
      <c r="K97" s="233">
        <v>120001</v>
      </c>
      <c r="L97" s="207"/>
    </row>
    <row r="98" spans="1:12" s="217" customFormat="1" ht="16.5" customHeight="1">
      <c r="A98" s="226" t="b">
        <v>1</v>
      </c>
      <c r="B98" s="227" t="s">
        <v>562</v>
      </c>
      <c r="C98" s="228">
        <v>9100005</v>
      </c>
      <c r="D98" s="234">
        <v>2</v>
      </c>
      <c r="E98" s="234">
        <v>1</v>
      </c>
      <c r="F98" s="235">
        <v>160003908</v>
      </c>
      <c r="G98" s="236">
        <v>22</v>
      </c>
      <c r="H98" s="259">
        <v>2</v>
      </c>
      <c r="I98" s="259">
        <v>3</v>
      </c>
      <c r="J98" s="234" t="s">
        <v>539</v>
      </c>
      <c r="K98" s="233">
        <v>120001</v>
      </c>
      <c r="L98" s="207"/>
    </row>
    <row r="99" spans="1:12" s="217" customFormat="1" ht="16.5" customHeight="1">
      <c r="A99" s="226" t="b">
        <v>1</v>
      </c>
      <c r="B99" s="227" t="s">
        <v>562</v>
      </c>
      <c r="C99" s="228">
        <v>9100005</v>
      </c>
      <c r="D99" s="234">
        <v>2</v>
      </c>
      <c r="E99" s="234">
        <v>1</v>
      </c>
      <c r="F99" s="235">
        <v>160003909</v>
      </c>
      <c r="G99" s="236">
        <v>22</v>
      </c>
      <c r="H99" s="259">
        <v>2</v>
      </c>
      <c r="I99" s="259">
        <v>3</v>
      </c>
      <c r="J99" s="234" t="s">
        <v>540</v>
      </c>
      <c r="K99" s="233">
        <v>120001</v>
      </c>
      <c r="L99" s="207"/>
    </row>
    <row r="100" spans="1:12" s="217" customFormat="1" ht="16.5" customHeight="1">
      <c r="A100" s="226" t="b">
        <v>1</v>
      </c>
      <c r="B100" s="227" t="s">
        <v>562</v>
      </c>
      <c r="C100" s="228">
        <v>9100005</v>
      </c>
      <c r="D100" s="237">
        <v>3</v>
      </c>
      <c r="E100" s="234">
        <v>1</v>
      </c>
      <c r="F100" s="235">
        <v>160003910</v>
      </c>
      <c r="G100" s="236">
        <v>20</v>
      </c>
      <c r="H100" s="259">
        <v>2</v>
      </c>
      <c r="I100" s="259">
        <v>3</v>
      </c>
      <c r="J100" s="234" t="s">
        <v>541</v>
      </c>
      <c r="K100" s="233">
        <v>120001</v>
      </c>
      <c r="L100" s="207"/>
    </row>
    <row r="101" spans="1:12" s="217" customFormat="1" ht="16.5" customHeight="1">
      <c r="A101" s="226" t="b">
        <v>1</v>
      </c>
      <c r="B101" s="227" t="s">
        <v>562</v>
      </c>
      <c r="C101" s="228">
        <v>9100005</v>
      </c>
      <c r="D101" s="237">
        <v>3</v>
      </c>
      <c r="E101" s="234">
        <v>1</v>
      </c>
      <c r="F101" s="235">
        <v>160003911</v>
      </c>
      <c r="G101" s="236">
        <v>20</v>
      </c>
      <c r="H101" s="259">
        <v>2</v>
      </c>
      <c r="I101" s="259">
        <v>3</v>
      </c>
      <c r="J101" s="234" t="s">
        <v>542</v>
      </c>
      <c r="K101" s="233">
        <v>120001</v>
      </c>
      <c r="L101" s="207"/>
    </row>
    <row r="102" spans="1:12" s="217" customFormat="1" ht="16.5" customHeight="1">
      <c r="A102" s="226" t="b">
        <v>1</v>
      </c>
      <c r="B102" s="227" t="s">
        <v>562</v>
      </c>
      <c r="C102" s="228">
        <v>9100005</v>
      </c>
      <c r="D102" s="238">
        <v>3</v>
      </c>
      <c r="E102" s="235">
        <v>1</v>
      </c>
      <c r="F102" s="235">
        <v>160003912</v>
      </c>
      <c r="G102" s="236">
        <v>18</v>
      </c>
      <c r="H102" s="259">
        <v>2</v>
      </c>
      <c r="I102" s="259">
        <v>3</v>
      </c>
      <c r="J102" s="235" t="s">
        <v>543</v>
      </c>
      <c r="K102" s="233">
        <v>120001</v>
      </c>
      <c r="L102" s="207"/>
    </row>
    <row r="103" spans="1:12" s="217" customFormat="1" ht="16.5" customHeight="1">
      <c r="A103" s="226" t="b">
        <v>1</v>
      </c>
      <c r="B103" s="227" t="s">
        <v>562</v>
      </c>
      <c r="C103" s="228">
        <v>9100005</v>
      </c>
      <c r="D103" s="238">
        <v>3</v>
      </c>
      <c r="E103" s="235">
        <v>1</v>
      </c>
      <c r="F103" s="235">
        <v>160003913</v>
      </c>
      <c r="G103" s="236">
        <v>18</v>
      </c>
      <c r="H103" s="259">
        <v>2</v>
      </c>
      <c r="I103" s="259">
        <v>3</v>
      </c>
      <c r="J103" s="235" t="s">
        <v>544</v>
      </c>
      <c r="K103" s="233">
        <v>120001</v>
      </c>
      <c r="L103" s="207"/>
    </row>
    <row r="104" spans="1:12" s="217" customFormat="1" ht="16.5" customHeight="1">
      <c r="A104" s="226" t="b">
        <v>1</v>
      </c>
      <c r="B104" s="227" t="s">
        <v>562</v>
      </c>
      <c r="C104" s="228">
        <v>9100005</v>
      </c>
      <c r="D104" s="239">
        <v>4</v>
      </c>
      <c r="E104" s="239">
        <v>2</v>
      </c>
      <c r="F104" s="235">
        <v>160003914</v>
      </c>
      <c r="G104" s="240">
        <v>20</v>
      </c>
      <c r="H104" s="241">
        <v>6</v>
      </c>
      <c r="I104" s="241">
        <v>6</v>
      </c>
      <c r="J104" s="235" t="s">
        <v>545</v>
      </c>
      <c r="K104" s="233">
        <v>120001</v>
      </c>
      <c r="L104" s="207"/>
    </row>
    <row r="105" spans="1:12" s="217" customFormat="1" ht="16.5" customHeight="1">
      <c r="A105" s="226" t="b">
        <v>1</v>
      </c>
      <c r="B105" s="227" t="s">
        <v>562</v>
      </c>
      <c r="C105" s="228">
        <v>9100005</v>
      </c>
      <c r="D105" s="242">
        <v>5</v>
      </c>
      <c r="E105" s="243">
        <v>2</v>
      </c>
      <c r="F105" s="235">
        <v>160003918</v>
      </c>
      <c r="G105" s="240">
        <v>27</v>
      </c>
      <c r="H105" s="241">
        <v>6</v>
      </c>
      <c r="I105" s="240">
        <v>7</v>
      </c>
      <c r="J105" s="260" t="s">
        <v>546</v>
      </c>
      <c r="K105" s="233">
        <v>120001</v>
      </c>
      <c r="L105" s="207"/>
    </row>
    <row r="106" spans="1:12" ht="16.5" customHeight="1">
      <c r="A106" s="245" t="b">
        <v>1</v>
      </c>
      <c r="B106" s="246" t="s">
        <v>562</v>
      </c>
      <c r="C106" s="247">
        <v>9100005</v>
      </c>
      <c r="D106" s="247">
        <v>6</v>
      </c>
      <c r="E106" s="248">
        <v>1</v>
      </c>
      <c r="F106" s="245">
        <v>160000101</v>
      </c>
      <c r="G106" s="249">
        <v>18</v>
      </c>
      <c r="H106" s="250">
        <v>1</v>
      </c>
      <c r="I106" s="250">
        <v>1</v>
      </c>
      <c r="J106" s="251" t="s">
        <v>547</v>
      </c>
      <c r="K106" s="233">
        <v>120001</v>
      </c>
    </row>
    <row r="107" spans="1:12" ht="16.5" customHeight="1">
      <c r="A107" s="245" t="b">
        <v>1</v>
      </c>
      <c r="B107" s="246" t="s">
        <v>562</v>
      </c>
      <c r="C107" s="247">
        <v>9100005</v>
      </c>
      <c r="D107" s="247">
        <v>6</v>
      </c>
      <c r="E107" s="248">
        <v>1</v>
      </c>
      <c r="F107" s="245">
        <f>F106+100</f>
        <v>160000201</v>
      </c>
      <c r="G107" s="249">
        <v>18</v>
      </c>
      <c r="H107" s="250">
        <v>1</v>
      </c>
      <c r="I107" s="250">
        <v>1</v>
      </c>
      <c r="J107" s="251" t="s">
        <v>548</v>
      </c>
      <c r="K107" s="233">
        <v>120001</v>
      </c>
    </row>
    <row r="108" spans="1:12" ht="16.5" customHeight="1">
      <c r="A108" s="245" t="b">
        <v>1</v>
      </c>
      <c r="B108" s="246" t="s">
        <v>562</v>
      </c>
      <c r="C108" s="247">
        <v>9100005</v>
      </c>
      <c r="D108" s="247">
        <v>6</v>
      </c>
      <c r="E108" s="248">
        <v>1</v>
      </c>
      <c r="F108" s="245">
        <f>F107+100</f>
        <v>160000301</v>
      </c>
      <c r="G108" s="249">
        <v>18</v>
      </c>
      <c r="H108" s="250">
        <v>1</v>
      </c>
      <c r="I108" s="250">
        <v>1</v>
      </c>
      <c r="J108" s="251" t="s">
        <v>549</v>
      </c>
      <c r="K108" s="233">
        <v>120001</v>
      </c>
    </row>
    <row r="109" spans="1:12" ht="16.5" customHeight="1">
      <c r="A109" s="245" t="b">
        <v>1</v>
      </c>
      <c r="B109" s="246" t="s">
        <v>562</v>
      </c>
      <c r="C109" s="247">
        <v>9100005</v>
      </c>
      <c r="D109" s="247">
        <v>6</v>
      </c>
      <c r="E109" s="248">
        <v>1</v>
      </c>
      <c r="F109" s="245">
        <f>F108+100</f>
        <v>160000401</v>
      </c>
      <c r="G109" s="249">
        <v>18</v>
      </c>
      <c r="H109" s="250">
        <v>1</v>
      </c>
      <c r="I109" s="250">
        <v>1</v>
      </c>
      <c r="J109" s="251" t="s">
        <v>550</v>
      </c>
      <c r="K109" s="233">
        <v>120001</v>
      </c>
    </row>
    <row r="110" spans="1:12" ht="16.5" customHeight="1">
      <c r="A110" s="245" t="b">
        <v>1</v>
      </c>
      <c r="B110" s="246" t="s">
        <v>562</v>
      </c>
      <c r="C110" s="247">
        <v>9100005</v>
      </c>
      <c r="D110" s="247">
        <v>6</v>
      </c>
      <c r="E110" s="248">
        <v>1</v>
      </c>
      <c r="F110" s="245">
        <v>160000102</v>
      </c>
      <c r="G110" s="249">
        <v>7</v>
      </c>
      <c r="H110" s="250">
        <v>1</v>
      </c>
      <c r="I110" s="250">
        <v>1</v>
      </c>
      <c r="J110" s="251" t="s">
        <v>563</v>
      </c>
      <c r="K110" s="233">
        <v>120001</v>
      </c>
    </row>
    <row r="111" spans="1:12" ht="16.5" customHeight="1">
      <c r="A111" s="245" t="b">
        <v>1</v>
      </c>
      <c r="B111" s="246" t="s">
        <v>562</v>
      </c>
      <c r="C111" s="247">
        <v>9100005</v>
      </c>
      <c r="D111" s="247">
        <v>6</v>
      </c>
      <c r="E111" s="248">
        <v>1</v>
      </c>
      <c r="F111" s="245">
        <f>F110+100</f>
        <v>160000202</v>
      </c>
      <c r="G111" s="249">
        <v>7</v>
      </c>
      <c r="H111" s="250">
        <v>1</v>
      </c>
      <c r="I111" s="250">
        <v>1</v>
      </c>
      <c r="J111" s="251" t="s">
        <v>564</v>
      </c>
      <c r="K111" s="233">
        <v>120001</v>
      </c>
    </row>
    <row r="112" spans="1:12" ht="16.5" customHeight="1">
      <c r="A112" s="245" t="b">
        <v>1</v>
      </c>
      <c r="B112" s="246" t="s">
        <v>562</v>
      </c>
      <c r="C112" s="247">
        <v>9100005</v>
      </c>
      <c r="D112" s="247">
        <v>6</v>
      </c>
      <c r="E112" s="248">
        <v>1</v>
      </c>
      <c r="F112" s="245">
        <f>F111+100</f>
        <v>160000302</v>
      </c>
      <c r="G112" s="249">
        <v>7</v>
      </c>
      <c r="H112" s="250">
        <v>1</v>
      </c>
      <c r="I112" s="250">
        <v>1</v>
      </c>
      <c r="J112" s="251" t="s">
        <v>565</v>
      </c>
      <c r="K112" s="233">
        <v>120001</v>
      </c>
    </row>
    <row r="113" spans="1:12" ht="16.5" customHeight="1">
      <c r="A113" s="245" t="b">
        <v>1</v>
      </c>
      <c r="B113" s="246" t="s">
        <v>562</v>
      </c>
      <c r="C113" s="247">
        <v>9100005</v>
      </c>
      <c r="D113" s="247">
        <v>6</v>
      </c>
      <c r="E113" s="248">
        <v>1</v>
      </c>
      <c r="F113" s="245">
        <f>F112+100</f>
        <v>160000402</v>
      </c>
      <c r="G113" s="249">
        <v>7</v>
      </c>
      <c r="H113" s="250">
        <v>1</v>
      </c>
      <c r="I113" s="250">
        <v>1</v>
      </c>
      <c r="J113" s="251" t="s">
        <v>566</v>
      </c>
      <c r="K113" s="233">
        <v>120001</v>
      </c>
    </row>
    <row r="114" spans="1:12" s="217" customFormat="1" ht="16.5" customHeight="1">
      <c r="A114" s="226" t="b">
        <v>1</v>
      </c>
      <c r="B114" s="226" t="s">
        <v>567</v>
      </c>
      <c r="C114" s="228">
        <v>9100006</v>
      </c>
      <c r="D114" s="229">
        <v>1</v>
      </c>
      <c r="E114" s="229">
        <v>1</v>
      </c>
      <c r="F114" s="230">
        <v>160003919</v>
      </c>
      <c r="G114" s="231">
        <v>28</v>
      </c>
      <c r="H114" s="261">
        <v>3</v>
      </c>
      <c r="I114" s="261">
        <v>3</v>
      </c>
      <c r="J114" s="232" t="s">
        <v>530</v>
      </c>
      <c r="K114" s="233">
        <v>120001</v>
      </c>
      <c r="L114" s="207"/>
    </row>
    <row r="115" spans="1:12" s="217" customFormat="1" ht="16.5" customHeight="1">
      <c r="A115" s="226" t="b">
        <v>1</v>
      </c>
      <c r="B115" s="226" t="s">
        <v>568</v>
      </c>
      <c r="C115" s="228">
        <v>9100006</v>
      </c>
      <c r="D115" s="229">
        <v>1</v>
      </c>
      <c r="E115" s="229">
        <v>1</v>
      </c>
      <c r="F115" s="230">
        <v>160003920</v>
      </c>
      <c r="G115" s="231">
        <v>32</v>
      </c>
      <c r="H115" s="261">
        <v>3</v>
      </c>
      <c r="I115" s="261">
        <v>3</v>
      </c>
      <c r="J115" s="232" t="s">
        <v>532</v>
      </c>
      <c r="K115" s="233">
        <v>120001</v>
      </c>
      <c r="L115" s="207"/>
    </row>
    <row r="116" spans="1:12" s="217" customFormat="1" ht="16.5" customHeight="1">
      <c r="A116" s="226" t="b">
        <v>1</v>
      </c>
      <c r="B116" s="226" t="s">
        <v>568</v>
      </c>
      <c r="C116" s="228">
        <v>9100006</v>
      </c>
      <c r="D116" s="229">
        <v>1</v>
      </c>
      <c r="E116" s="229">
        <v>1</v>
      </c>
      <c r="F116" s="230">
        <v>160003921</v>
      </c>
      <c r="G116" s="231">
        <v>36</v>
      </c>
      <c r="H116" s="261">
        <v>3</v>
      </c>
      <c r="I116" s="261">
        <v>3</v>
      </c>
      <c r="J116" s="232" t="s">
        <v>533</v>
      </c>
      <c r="K116" s="233">
        <v>120001</v>
      </c>
      <c r="L116" s="207"/>
    </row>
    <row r="117" spans="1:12" s="217" customFormat="1" ht="16.5" customHeight="1">
      <c r="A117" s="226" t="b">
        <v>1</v>
      </c>
      <c r="B117" s="226" t="s">
        <v>568</v>
      </c>
      <c r="C117" s="228">
        <v>9100006</v>
      </c>
      <c r="D117" s="229">
        <v>1</v>
      </c>
      <c r="E117" s="229">
        <v>1</v>
      </c>
      <c r="F117" s="230">
        <v>160003922</v>
      </c>
      <c r="G117" s="231">
        <v>40</v>
      </c>
      <c r="H117" s="261">
        <v>3</v>
      </c>
      <c r="I117" s="261">
        <v>3</v>
      </c>
      <c r="J117" s="232" t="s">
        <v>534</v>
      </c>
      <c r="K117" s="233">
        <v>120001</v>
      </c>
      <c r="L117" s="207"/>
    </row>
    <row r="118" spans="1:12" s="217" customFormat="1" ht="16.5" customHeight="1">
      <c r="A118" s="226" t="b">
        <v>1</v>
      </c>
      <c r="B118" s="226" t="s">
        <v>568</v>
      </c>
      <c r="C118" s="228">
        <v>9100006</v>
      </c>
      <c r="D118" s="229">
        <v>1</v>
      </c>
      <c r="E118" s="229">
        <v>1</v>
      </c>
      <c r="F118" s="230">
        <v>160003923</v>
      </c>
      <c r="G118" s="231">
        <v>44</v>
      </c>
      <c r="H118" s="261">
        <v>3</v>
      </c>
      <c r="I118" s="261">
        <v>3</v>
      </c>
      <c r="J118" s="232" t="s">
        <v>535</v>
      </c>
      <c r="K118" s="233">
        <v>120001</v>
      </c>
      <c r="L118" s="207"/>
    </row>
    <row r="119" spans="1:12" s="217" customFormat="1" ht="16.5" customHeight="1">
      <c r="A119" s="226" t="b">
        <v>1</v>
      </c>
      <c r="B119" s="226" t="s">
        <v>568</v>
      </c>
      <c r="C119" s="228">
        <v>9100006</v>
      </c>
      <c r="D119" s="229">
        <v>1</v>
      </c>
      <c r="E119" s="229">
        <v>1</v>
      </c>
      <c r="F119" s="230">
        <v>160003924</v>
      </c>
      <c r="G119" s="231">
        <v>48</v>
      </c>
      <c r="H119" s="261">
        <v>3</v>
      </c>
      <c r="I119" s="261">
        <v>3</v>
      </c>
      <c r="J119" s="232" t="s">
        <v>536</v>
      </c>
      <c r="K119" s="233">
        <v>120001</v>
      </c>
      <c r="L119" s="207"/>
    </row>
    <row r="120" spans="1:12" s="217" customFormat="1" ht="16.5" customHeight="1">
      <c r="A120" s="226" t="b">
        <v>1</v>
      </c>
      <c r="B120" s="226" t="s">
        <v>568</v>
      </c>
      <c r="C120" s="228">
        <v>9100006</v>
      </c>
      <c r="D120" s="234">
        <v>2</v>
      </c>
      <c r="E120" s="234">
        <v>1</v>
      </c>
      <c r="F120" s="235">
        <v>160003906</v>
      </c>
      <c r="G120" s="236">
        <v>28</v>
      </c>
      <c r="H120" s="259">
        <v>3</v>
      </c>
      <c r="I120" s="259">
        <v>3</v>
      </c>
      <c r="J120" s="234" t="s">
        <v>537</v>
      </c>
      <c r="K120" s="233">
        <v>120001</v>
      </c>
      <c r="L120" s="207"/>
    </row>
    <row r="121" spans="1:12" s="217" customFormat="1" ht="16.5" customHeight="1">
      <c r="A121" s="226" t="b">
        <v>1</v>
      </c>
      <c r="B121" s="226" t="s">
        <v>568</v>
      </c>
      <c r="C121" s="228">
        <v>9100006</v>
      </c>
      <c r="D121" s="234">
        <v>2</v>
      </c>
      <c r="E121" s="234">
        <v>1</v>
      </c>
      <c r="F121" s="235">
        <v>160003907</v>
      </c>
      <c r="G121" s="236">
        <v>28</v>
      </c>
      <c r="H121" s="259">
        <v>3</v>
      </c>
      <c r="I121" s="259">
        <v>3</v>
      </c>
      <c r="J121" s="234" t="s">
        <v>538</v>
      </c>
      <c r="K121" s="233">
        <v>120001</v>
      </c>
      <c r="L121" s="207"/>
    </row>
    <row r="122" spans="1:12" s="217" customFormat="1" ht="16.5" customHeight="1">
      <c r="A122" s="226" t="b">
        <v>1</v>
      </c>
      <c r="B122" s="226" t="s">
        <v>568</v>
      </c>
      <c r="C122" s="228">
        <v>9100006</v>
      </c>
      <c r="D122" s="234">
        <v>2</v>
      </c>
      <c r="E122" s="234">
        <v>1</v>
      </c>
      <c r="F122" s="235">
        <v>160003908</v>
      </c>
      <c r="G122" s="236">
        <v>26</v>
      </c>
      <c r="H122" s="259">
        <v>3</v>
      </c>
      <c r="I122" s="259">
        <v>3</v>
      </c>
      <c r="J122" s="234" t="s">
        <v>539</v>
      </c>
      <c r="K122" s="233">
        <v>120001</v>
      </c>
      <c r="L122" s="207"/>
    </row>
    <row r="123" spans="1:12" s="217" customFormat="1" ht="16.5" customHeight="1">
      <c r="A123" s="226" t="b">
        <v>1</v>
      </c>
      <c r="B123" s="226" t="s">
        <v>568</v>
      </c>
      <c r="C123" s="228">
        <v>9100006</v>
      </c>
      <c r="D123" s="234">
        <v>2</v>
      </c>
      <c r="E123" s="234">
        <v>1</v>
      </c>
      <c r="F123" s="235">
        <v>160003909</v>
      </c>
      <c r="G123" s="236">
        <v>26</v>
      </c>
      <c r="H123" s="259">
        <v>3</v>
      </c>
      <c r="I123" s="259">
        <v>3</v>
      </c>
      <c r="J123" s="234" t="s">
        <v>540</v>
      </c>
      <c r="K123" s="233">
        <v>120001</v>
      </c>
      <c r="L123" s="207"/>
    </row>
    <row r="124" spans="1:12" s="217" customFormat="1" ht="16.5" customHeight="1">
      <c r="A124" s="226" t="b">
        <v>1</v>
      </c>
      <c r="B124" s="226" t="s">
        <v>568</v>
      </c>
      <c r="C124" s="228">
        <v>9100006</v>
      </c>
      <c r="D124" s="237">
        <v>3</v>
      </c>
      <c r="E124" s="234">
        <v>1</v>
      </c>
      <c r="F124" s="235">
        <v>160003910</v>
      </c>
      <c r="G124" s="236">
        <v>24</v>
      </c>
      <c r="H124" s="259">
        <v>3</v>
      </c>
      <c r="I124" s="259">
        <v>3</v>
      </c>
      <c r="J124" s="234" t="s">
        <v>541</v>
      </c>
      <c r="K124" s="233">
        <v>120001</v>
      </c>
      <c r="L124" s="207"/>
    </row>
    <row r="125" spans="1:12" s="217" customFormat="1" ht="16.5" customHeight="1">
      <c r="A125" s="226" t="b">
        <v>1</v>
      </c>
      <c r="B125" s="226" t="s">
        <v>568</v>
      </c>
      <c r="C125" s="228">
        <v>9100006</v>
      </c>
      <c r="D125" s="237">
        <v>3</v>
      </c>
      <c r="E125" s="234">
        <v>1</v>
      </c>
      <c r="F125" s="235">
        <v>160003911</v>
      </c>
      <c r="G125" s="236">
        <v>24</v>
      </c>
      <c r="H125" s="259">
        <v>3</v>
      </c>
      <c r="I125" s="259">
        <v>3</v>
      </c>
      <c r="J125" s="234" t="s">
        <v>542</v>
      </c>
      <c r="K125" s="233">
        <v>120001</v>
      </c>
      <c r="L125" s="207"/>
    </row>
    <row r="126" spans="1:12" s="217" customFormat="1" ht="16.5" customHeight="1">
      <c r="A126" s="226" t="b">
        <v>1</v>
      </c>
      <c r="B126" s="226" t="s">
        <v>568</v>
      </c>
      <c r="C126" s="228">
        <v>9100006</v>
      </c>
      <c r="D126" s="238">
        <v>3</v>
      </c>
      <c r="E126" s="235">
        <v>1</v>
      </c>
      <c r="F126" s="235">
        <v>160003912</v>
      </c>
      <c r="G126" s="236">
        <v>22</v>
      </c>
      <c r="H126" s="259">
        <v>3</v>
      </c>
      <c r="I126" s="259">
        <v>3</v>
      </c>
      <c r="J126" s="235" t="s">
        <v>543</v>
      </c>
      <c r="K126" s="233">
        <v>120001</v>
      </c>
      <c r="L126" s="207"/>
    </row>
    <row r="127" spans="1:12" s="217" customFormat="1" ht="16.5" customHeight="1">
      <c r="A127" s="226" t="b">
        <v>1</v>
      </c>
      <c r="B127" s="226" t="s">
        <v>568</v>
      </c>
      <c r="C127" s="228">
        <v>9100006</v>
      </c>
      <c r="D127" s="238">
        <v>3</v>
      </c>
      <c r="E127" s="235">
        <v>1</v>
      </c>
      <c r="F127" s="235">
        <v>160003913</v>
      </c>
      <c r="G127" s="236">
        <v>22</v>
      </c>
      <c r="H127" s="259">
        <v>3</v>
      </c>
      <c r="I127" s="259">
        <v>3</v>
      </c>
      <c r="J127" s="235" t="s">
        <v>544</v>
      </c>
      <c r="K127" s="233">
        <v>120001</v>
      </c>
      <c r="L127" s="207"/>
    </row>
    <row r="128" spans="1:12" s="217" customFormat="1" ht="16.5" customHeight="1">
      <c r="A128" s="226" t="b">
        <v>1</v>
      </c>
      <c r="B128" s="226" t="s">
        <v>568</v>
      </c>
      <c r="C128" s="228">
        <v>9100006</v>
      </c>
      <c r="D128" s="239">
        <v>4</v>
      </c>
      <c r="E128" s="239">
        <v>2</v>
      </c>
      <c r="F128" s="235">
        <v>160003914</v>
      </c>
      <c r="G128" s="240">
        <v>20</v>
      </c>
      <c r="H128" s="241">
        <v>7</v>
      </c>
      <c r="I128" s="241">
        <v>7</v>
      </c>
      <c r="J128" s="235" t="s">
        <v>545</v>
      </c>
      <c r="K128" s="233">
        <v>120001</v>
      </c>
      <c r="L128" s="207"/>
    </row>
    <row r="129" spans="1:12" s="217" customFormat="1" ht="16.5" customHeight="1">
      <c r="A129" s="226" t="b">
        <v>1</v>
      </c>
      <c r="B129" s="226" t="s">
        <v>568</v>
      </c>
      <c r="C129" s="228">
        <v>9100006</v>
      </c>
      <c r="D129" s="242">
        <v>5</v>
      </c>
      <c r="E129" s="243">
        <v>2</v>
      </c>
      <c r="F129" s="235">
        <v>160003918</v>
      </c>
      <c r="G129" s="240">
        <v>31</v>
      </c>
      <c r="H129" s="241">
        <v>7</v>
      </c>
      <c r="I129" s="240">
        <v>8</v>
      </c>
      <c r="J129" s="260" t="s">
        <v>546</v>
      </c>
      <c r="K129" s="233">
        <v>120001</v>
      </c>
      <c r="L129" s="207"/>
    </row>
    <row r="130" spans="1:12" ht="16.5" customHeight="1">
      <c r="A130" s="245" t="b">
        <v>1</v>
      </c>
      <c r="B130" s="246" t="s">
        <v>568</v>
      </c>
      <c r="C130" s="247">
        <v>9100006</v>
      </c>
      <c r="D130" s="247">
        <v>6</v>
      </c>
      <c r="E130" s="248">
        <v>1</v>
      </c>
      <c r="F130" s="245">
        <v>160000101</v>
      </c>
      <c r="G130" s="249">
        <v>10</v>
      </c>
      <c r="H130" s="250">
        <v>1</v>
      </c>
      <c r="I130" s="250">
        <v>1</v>
      </c>
      <c r="J130" s="251" t="s">
        <v>547</v>
      </c>
      <c r="K130" s="233">
        <v>120001</v>
      </c>
    </row>
    <row r="131" spans="1:12" ht="16.5" customHeight="1">
      <c r="A131" s="245" t="b">
        <v>1</v>
      </c>
      <c r="B131" s="246" t="s">
        <v>568</v>
      </c>
      <c r="C131" s="247">
        <v>9100006</v>
      </c>
      <c r="D131" s="247">
        <v>6</v>
      </c>
      <c r="E131" s="248">
        <v>1</v>
      </c>
      <c r="F131" s="245">
        <f>F130+100</f>
        <v>160000201</v>
      </c>
      <c r="G131" s="249">
        <v>10</v>
      </c>
      <c r="H131" s="250">
        <v>1</v>
      </c>
      <c r="I131" s="250">
        <v>1</v>
      </c>
      <c r="J131" s="251" t="s">
        <v>548</v>
      </c>
      <c r="K131" s="233">
        <v>120001</v>
      </c>
    </row>
    <row r="132" spans="1:12" ht="16.5" customHeight="1">
      <c r="A132" s="245" t="b">
        <v>1</v>
      </c>
      <c r="B132" s="246" t="s">
        <v>568</v>
      </c>
      <c r="C132" s="247">
        <v>9100006</v>
      </c>
      <c r="D132" s="247">
        <v>6</v>
      </c>
      <c r="E132" s="248">
        <v>1</v>
      </c>
      <c r="F132" s="245">
        <f>F131+100</f>
        <v>160000301</v>
      </c>
      <c r="G132" s="249">
        <v>10</v>
      </c>
      <c r="H132" s="250">
        <v>1</v>
      </c>
      <c r="I132" s="250">
        <v>1</v>
      </c>
      <c r="J132" s="251" t="s">
        <v>549</v>
      </c>
      <c r="K132" s="233">
        <v>120001</v>
      </c>
    </row>
    <row r="133" spans="1:12" ht="16.5" customHeight="1">
      <c r="A133" s="245" t="b">
        <v>1</v>
      </c>
      <c r="B133" s="246" t="s">
        <v>568</v>
      </c>
      <c r="C133" s="247">
        <v>9100006</v>
      </c>
      <c r="D133" s="247">
        <v>6</v>
      </c>
      <c r="E133" s="248">
        <v>1</v>
      </c>
      <c r="F133" s="245">
        <f>F132+100</f>
        <v>160000401</v>
      </c>
      <c r="G133" s="249">
        <v>10</v>
      </c>
      <c r="H133" s="250">
        <v>1</v>
      </c>
      <c r="I133" s="250">
        <v>1</v>
      </c>
      <c r="J133" s="251" t="s">
        <v>550</v>
      </c>
      <c r="K133" s="233">
        <v>120001</v>
      </c>
    </row>
    <row r="134" spans="1:12" ht="16.5" customHeight="1">
      <c r="A134" s="245" t="b">
        <v>1</v>
      </c>
      <c r="B134" s="246" t="s">
        <v>568</v>
      </c>
      <c r="C134" s="247">
        <v>9100006</v>
      </c>
      <c r="D134" s="247">
        <v>6</v>
      </c>
      <c r="E134" s="248">
        <v>1</v>
      </c>
      <c r="F134" s="245">
        <v>160000102</v>
      </c>
      <c r="G134" s="249">
        <v>15</v>
      </c>
      <c r="H134" s="250">
        <v>1</v>
      </c>
      <c r="I134" s="250">
        <v>1</v>
      </c>
      <c r="J134" s="251" t="s">
        <v>563</v>
      </c>
      <c r="K134" s="233">
        <v>120001</v>
      </c>
    </row>
    <row r="135" spans="1:12" ht="16.5" customHeight="1">
      <c r="A135" s="245" t="b">
        <v>1</v>
      </c>
      <c r="B135" s="246" t="s">
        <v>568</v>
      </c>
      <c r="C135" s="247">
        <v>9100006</v>
      </c>
      <c r="D135" s="247">
        <v>6</v>
      </c>
      <c r="E135" s="248">
        <v>1</v>
      </c>
      <c r="F135" s="245">
        <f>F134+100</f>
        <v>160000202</v>
      </c>
      <c r="G135" s="249">
        <v>15</v>
      </c>
      <c r="H135" s="250">
        <v>1</v>
      </c>
      <c r="I135" s="250">
        <v>1</v>
      </c>
      <c r="J135" s="251" t="s">
        <v>564</v>
      </c>
      <c r="K135" s="233">
        <v>120001</v>
      </c>
    </row>
    <row r="136" spans="1:12" ht="16.5" customHeight="1">
      <c r="A136" s="245" t="b">
        <v>1</v>
      </c>
      <c r="B136" s="246" t="s">
        <v>568</v>
      </c>
      <c r="C136" s="247">
        <v>9100006</v>
      </c>
      <c r="D136" s="247">
        <v>6</v>
      </c>
      <c r="E136" s="248">
        <v>1</v>
      </c>
      <c r="F136" s="245">
        <f>F135+100</f>
        <v>160000302</v>
      </c>
      <c r="G136" s="249">
        <v>15</v>
      </c>
      <c r="H136" s="250">
        <v>1</v>
      </c>
      <c r="I136" s="250">
        <v>1</v>
      </c>
      <c r="J136" s="251" t="s">
        <v>565</v>
      </c>
      <c r="K136" s="233">
        <v>120001</v>
      </c>
    </row>
    <row r="137" spans="1:12" ht="16.5" customHeight="1">
      <c r="A137" s="245" t="b">
        <v>1</v>
      </c>
      <c r="B137" s="246" t="s">
        <v>568</v>
      </c>
      <c r="C137" s="247">
        <v>9100006</v>
      </c>
      <c r="D137" s="247">
        <v>6</v>
      </c>
      <c r="E137" s="248">
        <v>1</v>
      </c>
      <c r="F137" s="245">
        <f>F136+100</f>
        <v>160000402</v>
      </c>
      <c r="G137" s="249">
        <v>15</v>
      </c>
      <c r="H137" s="250">
        <v>1</v>
      </c>
      <c r="I137" s="250">
        <v>1</v>
      </c>
      <c r="J137" s="251" t="s">
        <v>566</v>
      </c>
      <c r="K137" s="233">
        <v>120001</v>
      </c>
    </row>
    <row r="138" spans="1:12" s="217" customFormat="1" ht="16.5" customHeight="1">
      <c r="A138" s="226" t="b">
        <v>1</v>
      </c>
      <c r="B138" s="227" t="s">
        <v>569</v>
      </c>
      <c r="C138" s="228">
        <v>9100007</v>
      </c>
      <c r="D138" s="229">
        <v>1</v>
      </c>
      <c r="E138" s="229">
        <v>1</v>
      </c>
      <c r="F138" s="230">
        <v>160003919</v>
      </c>
      <c r="G138" s="231">
        <v>31</v>
      </c>
      <c r="H138" s="261">
        <v>3</v>
      </c>
      <c r="I138" s="261">
        <v>4</v>
      </c>
      <c r="J138" s="232" t="s">
        <v>530</v>
      </c>
      <c r="K138" s="233">
        <v>120001</v>
      </c>
      <c r="L138" s="207"/>
    </row>
    <row r="139" spans="1:12" s="217" customFormat="1" ht="16.5" customHeight="1">
      <c r="A139" s="226" t="b">
        <v>1</v>
      </c>
      <c r="B139" s="227" t="s">
        <v>570</v>
      </c>
      <c r="C139" s="228">
        <v>9100007</v>
      </c>
      <c r="D139" s="229">
        <v>1</v>
      </c>
      <c r="E139" s="229">
        <v>1</v>
      </c>
      <c r="F139" s="230">
        <v>160003920</v>
      </c>
      <c r="G139" s="231">
        <v>36</v>
      </c>
      <c r="H139" s="261">
        <v>3</v>
      </c>
      <c r="I139" s="261">
        <v>4</v>
      </c>
      <c r="J139" s="232" t="s">
        <v>532</v>
      </c>
      <c r="K139" s="233">
        <v>120001</v>
      </c>
      <c r="L139" s="207"/>
    </row>
    <row r="140" spans="1:12" s="217" customFormat="1" ht="16.5" customHeight="1">
      <c r="A140" s="226" t="b">
        <v>1</v>
      </c>
      <c r="B140" s="227" t="s">
        <v>570</v>
      </c>
      <c r="C140" s="228">
        <v>9100007</v>
      </c>
      <c r="D140" s="229">
        <v>1</v>
      </c>
      <c r="E140" s="229">
        <v>1</v>
      </c>
      <c r="F140" s="230">
        <v>160003921</v>
      </c>
      <c r="G140" s="231">
        <v>41</v>
      </c>
      <c r="H140" s="261">
        <v>3</v>
      </c>
      <c r="I140" s="261">
        <v>4</v>
      </c>
      <c r="J140" s="232" t="s">
        <v>533</v>
      </c>
      <c r="K140" s="233">
        <v>120001</v>
      </c>
      <c r="L140" s="207"/>
    </row>
    <row r="141" spans="1:12" s="217" customFormat="1" ht="16.5" customHeight="1">
      <c r="A141" s="226" t="b">
        <v>1</v>
      </c>
      <c r="B141" s="227" t="s">
        <v>570</v>
      </c>
      <c r="C141" s="228">
        <v>9100007</v>
      </c>
      <c r="D141" s="229">
        <v>1</v>
      </c>
      <c r="E141" s="229">
        <v>1</v>
      </c>
      <c r="F141" s="230">
        <v>160003922</v>
      </c>
      <c r="G141" s="231">
        <v>46</v>
      </c>
      <c r="H141" s="261">
        <v>3</v>
      </c>
      <c r="I141" s="261">
        <v>4</v>
      </c>
      <c r="J141" s="232" t="s">
        <v>534</v>
      </c>
      <c r="K141" s="233">
        <v>120001</v>
      </c>
      <c r="L141" s="207"/>
    </row>
    <row r="142" spans="1:12" s="217" customFormat="1" ht="16.5" customHeight="1">
      <c r="A142" s="226" t="b">
        <v>1</v>
      </c>
      <c r="B142" s="227" t="s">
        <v>570</v>
      </c>
      <c r="C142" s="228">
        <v>9100007</v>
      </c>
      <c r="D142" s="229">
        <v>1</v>
      </c>
      <c r="E142" s="229">
        <v>1</v>
      </c>
      <c r="F142" s="230">
        <v>160003923</v>
      </c>
      <c r="G142" s="231">
        <v>51</v>
      </c>
      <c r="H142" s="261">
        <v>3</v>
      </c>
      <c r="I142" s="261">
        <v>4</v>
      </c>
      <c r="J142" s="232" t="s">
        <v>535</v>
      </c>
      <c r="K142" s="233">
        <v>120001</v>
      </c>
      <c r="L142" s="207"/>
    </row>
    <row r="143" spans="1:12" s="217" customFormat="1" ht="16.5" customHeight="1">
      <c r="A143" s="226" t="b">
        <v>1</v>
      </c>
      <c r="B143" s="227" t="s">
        <v>570</v>
      </c>
      <c r="C143" s="228">
        <v>9100007</v>
      </c>
      <c r="D143" s="229">
        <v>1</v>
      </c>
      <c r="E143" s="229">
        <v>1</v>
      </c>
      <c r="F143" s="230">
        <v>160003924</v>
      </c>
      <c r="G143" s="231">
        <v>56</v>
      </c>
      <c r="H143" s="261">
        <v>3</v>
      </c>
      <c r="I143" s="261">
        <v>4</v>
      </c>
      <c r="J143" s="232" t="s">
        <v>536</v>
      </c>
      <c r="K143" s="233">
        <v>120001</v>
      </c>
      <c r="L143" s="207"/>
    </row>
    <row r="144" spans="1:12" s="217" customFormat="1" ht="16.5" customHeight="1">
      <c r="A144" s="226" t="b">
        <v>1</v>
      </c>
      <c r="B144" s="227" t="s">
        <v>570</v>
      </c>
      <c r="C144" s="228">
        <v>9100007</v>
      </c>
      <c r="D144" s="234">
        <v>2</v>
      </c>
      <c r="E144" s="234">
        <v>1</v>
      </c>
      <c r="F144" s="235">
        <v>160003906</v>
      </c>
      <c r="G144" s="236">
        <v>32</v>
      </c>
      <c r="H144" s="259">
        <v>3</v>
      </c>
      <c r="I144" s="259">
        <v>4</v>
      </c>
      <c r="J144" s="234" t="s">
        <v>537</v>
      </c>
      <c r="K144" s="233">
        <v>120001</v>
      </c>
      <c r="L144" s="207"/>
    </row>
    <row r="145" spans="1:12" s="217" customFormat="1" ht="16.5" customHeight="1">
      <c r="A145" s="226" t="b">
        <v>1</v>
      </c>
      <c r="B145" s="227" t="s">
        <v>570</v>
      </c>
      <c r="C145" s="228">
        <v>9100007</v>
      </c>
      <c r="D145" s="234">
        <v>2</v>
      </c>
      <c r="E145" s="234">
        <v>1</v>
      </c>
      <c r="F145" s="235">
        <v>160003907</v>
      </c>
      <c r="G145" s="236">
        <v>32</v>
      </c>
      <c r="H145" s="259">
        <v>3</v>
      </c>
      <c r="I145" s="259">
        <v>4</v>
      </c>
      <c r="J145" s="234" t="s">
        <v>538</v>
      </c>
      <c r="K145" s="233">
        <v>120001</v>
      </c>
      <c r="L145" s="207"/>
    </row>
    <row r="146" spans="1:12" s="217" customFormat="1" ht="16.5" customHeight="1">
      <c r="A146" s="226" t="b">
        <v>1</v>
      </c>
      <c r="B146" s="227" t="s">
        <v>570</v>
      </c>
      <c r="C146" s="228">
        <v>9100007</v>
      </c>
      <c r="D146" s="234">
        <v>2</v>
      </c>
      <c r="E146" s="234">
        <v>1</v>
      </c>
      <c r="F146" s="235">
        <v>160003908</v>
      </c>
      <c r="G146" s="236">
        <v>30</v>
      </c>
      <c r="H146" s="259">
        <v>3</v>
      </c>
      <c r="I146" s="259">
        <v>4</v>
      </c>
      <c r="J146" s="234" t="s">
        <v>539</v>
      </c>
      <c r="K146" s="233">
        <v>120001</v>
      </c>
      <c r="L146" s="207"/>
    </row>
    <row r="147" spans="1:12" s="217" customFormat="1" ht="16.5" customHeight="1">
      <c r="A147" s="226" t="b">
        <v>1</v>
      </c>
      <c r="B147" s="227" t="s">
        <v>570</v>
      </c>
      <c r="C147" s="228">
        <v>9100007</v>
      </c>
      <c r="D147" s="234">
        <v>2</v>
      </c>
      <c r="E147" s="234">
        <v>1</v>
      </c>
      <c r="F147" s="235">
        <v>160003909</v>
      </c>
      <c r="G147" s="236">
        <v>30</v>
      </c>
      <c r="H147" s="259">
        <v>3</v>
      </c>
      <c r="I147" s="259">
        <v>4</v>
      </c>
      <c r="J147" s="234" t="s">
        <v>540</v>
      </c>
      <c r="K147" s="233">
        <v>120001</v>
      </c>
      <c r="L147" s="207"/>
    </row>
    <row r="148" spans="1:12" s="217" customFormat="1" ht="16.5" customHeight="1">
      <c r="A148" s="226" t="b">
        <v>1</v>
      </c>
      <c r="B148" s="227" t="s">
        <v>570</v>
      </c>
      <c r="C148" s="228">
        <v>9100007</v>
      </c>
      <c r="D148" s="237">
        <v>3</v>
      </c>
      <c r="E148" s="234">
        <v>1</v>
      </c>
      <c r="F148" s="235">
        <v>160003910</v>
      </c>
      <c r="G148" s="236">
        <v>28</v>
      </c>
      <c r="H148" s="259">
        <v>3</v>
      </c>
      <c r="I148" s="259">
        <v>4</v>
      </c>
      <c r="J148" s="234" t="s">
        <v>541</v>
      </c>
      <c r="K148" s="233">
        <v>120001</v>
      </c>
      <c r="L148" s="207"/>
    </row>
    <row r="149" spans="1:12" s="217" customFormat="1" ht="16.5" customHeight="1">
      <c r="A149" s="226" t="b">
        <v>1</v>
      </c>
      <c r="B149" s="227" t="s">
        <v>570</v>
      </c>
      <c r="C149" s="228">
        <v>9100007</v>
      </c>
      <c r="D149" s="237">
        <v>3</v>
      </c>
      <c r="E149" s="234">
        <v>1</v>
      </c>
      <c r="F149" s="235">
        <v>160003911</v>
      </c>
      <c r="G149" s="236">
        <v>28</v>
      </c>
      <c r="H149" s="259">
        <v>3</v>
      </c>
      <c r="I149" s="259">
        <v>4</v>
      </c>
      <c r="J149" s="234" t="s">
        <v>542</v>
      </c>
      <c r="K149" s="233">
        <v>120001</v>
      </c>
      <c r="L149" s="207"/>
    </row>
    <row r="150" spans="1:12" s="217" customFormat="1" ht="16.5" customHeight="1">
      <c r="A150" s="226" t="b">
        <v>1</v>
      </c>
      <c r="B150" s="227" t="s">
        <v>570</v>
      </c>
      <c r="C150" s="228">
        <v>9100007</v>
      </c>
      <c r="D150" s="238">
        <v>3</v>
      </c>
      <c r="E150" s="235">
        <v>1</v>
      </c>
      <c r="F150" s="235">
        <v>160003912</v>
      </c>
      <c r="G150" s="236">
        <v>26</v>
      </c>
      <c r="H150" s="259">
        <v>3</v>
      </c>
      <c r="I150" s="259">
        <v>4</v>
      </c>
      <c r="J150" s="235" t="s">
        <v>543</v>
      </c>
      <c r="K150" s="233">
        <v>120001</v>
      </c>
      <c r="L150" s="207"/>
    </row>
    <row r="151" spans="1:12" s="217" customFormat="1" ht="16.5" customHeight="1">
      <c r="A151" s="226" t="b">
        <v>1</v>
      </c>
      <c r="B151" s="227" t="s">
        <v>570</v>
      </c>
      <c r="C151" s="228">
        <v>9100007</v>
      </c>
      <c r="D151" s="238">
        <v>3</v>
      </c>
      <c r="E151" s="235">
        <v>1</v>
      </c>
      <c r="F151" s="235">
        <v>160003913</v>
      </c>
      <c r="G151" s="236">
        <v>26</v>
      </c>
      <c r="H151" s="259">
        <v>3</v>
      </c>
      <c r="I151" s="259">
        <v>4</v>
      </c>
      <c r="J151" s="235" t="s">
        <v>544</v>
      </c>
      <c r="K151" s="233">
        <v>120001</v>
      </c>
      <c r="L151" s="207"/>
    </row>
    <row r="152" spans="1:12" s="217" customFormat="1" ht="16.5" customHeight="1">
      <c r="A152" s="226" t="b">
        <v>1</v>
      </c>
      <c r="B152" s="227" t="s">
        <v>570</v>
      </c>
      <c r="C152" s="228">
        <v>9100007</v>
      </c>
      <c r="D152" s="239">
        <v>4</v>
      </c>
      <c r="E152" s="239">
        <v>2</v>
      </c>
      <c r="F152" s="235">
        <v>160003914</v>
      </c>
      <c r="G152" s="240">
        <v>25</v>
      </c>
      <c r="H152" s="241">
        <v>7</v>
      </c>
      <c r="I152" s="241">
        <v>8</v>
      </c>
      <c r="J152" s="235" t="s">
        <v>545</v>
      </c>
      <c r="K152" s="233">
        <v>120001</v>
      </c>
      <c r="L152" s="207"/>
    </row>
    <row r="153" spans="1:12" s="217" customFormat="1" ht="16.5" customHeight="1">
      <c r="A153" s="226" t="b">
        <v>1</v>
      </c>
      <c r="B153" s="227" t="s">
        <v>570</v>
      </c>
      <c r="C153" s="228">
        <v>9100007</v>
      </c>
      <c r="D153" s="242">
        <v>5</v>
      </c>
      <c r="E153" s="243">
        <v>2</v>
      </c>
      <c r="F153" s="235">
        <v>160003918</v>
      </c>
      <c r="G153" s="240">
        <v>34</v>
      </c>
      <c r="H153" s="241">
        <v>7</v>
      </c>
      <c r="I153" s="240">
        <v>9</v>
      </c>
      <c r="J153" s="260" t="s">
        <v>546</v>
      </c>
      <c r="K153" s="233">
        <v>120001</v>
      </c>
      <c r="L153" s="207"/>
    </row>
    <row r="154" spans="1:12" ht="16.5" customHeight="1">
      <c r="A154" s="245" t="b">
        <v>1</v>
      </c>
      <c r="B154" s="246" t="s">
        <v>570</v>
      </c>
      <c r="C154" s="247">
        <v>9100007</v>
      </c>
      <c r="D154" s="247">
        <v>6</v>
      </c>
      <c r="E154" s="248">
        <v>1</v>
      </c>
      <c r="F154" s="245">
        <v>160000101</v>
      </c>
      <c r="G154" s="249">
        <v>3</v>
      </c>
      <c r="H154" s="250">
        <v>1</v>
      </c>
      <c r="I154" s="250">
        <v>1</v>
      </c>
      <c r="J154" s="251" t="s">
        <v>547</v>
      </c>
      <c r="K154" s="233">
        <v>120001</v>
      </c>
    </row>
    <row r="155" spans="1:12" ht="16.5" customHeight="1">
      <c r="A155" s="245" t="b">
        <v>1</v>
      </c>
      <c r="B155" s="246" t="s">
        <v>570</v>
      </c>
      <c r="C155" s="247">
        <v>9100007</v>
      </c>
      <c r="D155" s="247">
        <v>6</v>
      </c>
      <c r="E155" s="248">
        <v>1</v>
      </c>
      <c r="F155" s="245">
        <f>F154+100</f>
        <v>160000201</v>
      </c>
      <c r="G155" s="249">
        <v>3</v>
      </c>
      <c r="H155" s="250">
        <v>1</v>
      </c>
      <c r="I155" s="250">
        <v>1</v>
      </c>
      <c r="J155" s="251" t="s">
        <v>548</v>
      </c>
      <c r="K155" s="233">
        <v>120001</v>
      </c>
    </row>
    <row r="156" spans="1:12" ht="16.5" customHeight="1">
      <c r="A156" s="245" t="b">
        <v>1</v>
      </c>
      <c r="B156" s="246" t="s">
        <v>570</v>
      </c>
      <c r="C156" s="247">
        <v>9100007</v>
      </c>
      <c r="D156" s="247">
        <v>6</v>
      </c>
      <c r="E156" s="248">
        <v>1</v>
      </c>
      <c r="F156" s="245">
        <f>F155+100</f>
        <v>160000301</v>
      </c>
      <c r="G156" s="249">
        <v>3</v>
      </c>
      <c r="H156" s="250">
        <v>1</v>
      </c>
      <c r="I156" s="250">
        <v>1</v>
      </c>
      <c r="J156" s="251" t="s">
        <v>549</v>
      </c>
      <c r="K156" s="233">
        <v>120001</v>
      </c>
    </row>
    <row r="157" spans="1:12" ht="16.5" customHeight="1">
      <c r="A157" s="245" t="b">
        <v>1</v>
      </c>
      <c r="B157" s="246" t="s">
        <v>570</v>
      </c>
      <c r="C157" s="247">
        <v>9100007</v>
      </c>
      <c r="D157" s="247">
        <v>6</v>
      </c>
      <c r="E157" s="248">
        <v>1</v>
      </c>
      <c r="F157" s="245">
        <f>F156+100</f>
        <v>160000401</v>
      </c>
      <c r="G157" s="249">
        <v>3</v>
      </c>
      <c r="H157" s="250">
        <v>1</v>
      </c>
      <c r="I157" s="250">
        <v>1</v>
      </c>
      <c r="J157" s="251" t="s">
        <v>550</v>
      </c>
      <c r="K157" s="233">
        <v>120001</v>
      </c>
    </row>
    <row r="158" spans="1:12" ht="16.5" customHeight="1">
      <c r="A158" s="245" t="b">
        <v>1</v>
      </c>
      <c r="B158" s="246" t="s">
        <v>570</v>
      </c>
      <c r="C158" s="247">
        <v>9100007</v>
      </c>
      <c r="D158" s="247">
        <v>6</v>
      </c>
      <c r="E158" s="248">
        <v>1</v>
      </c>
      <c r="F158" s="245">
        <v>160000102</v>
      </c>
      <c r="G158" s="249">
        <v>22</v>
      </c>
      <c r="H158" s="250">
        <v>1</v>
      </c>
      <c r="I158" s="250">
        <v>1</v>
      </c>
      <c r="J158" s="251" t="s">
        <v>563</v>
      </c>
      <c r="K158" s="233">
        <v>120001</v>
      </c>
    </row>
    <row r="159" spans="1:12" ht="16.5" customHeight="1">
      <c r="A159" s="245" t="b">
        <v>1</v>
      </c>
      <c r="B159" s="246" t="s">
        <v>570</v>
      </c>
      <c r="C159" s="247">
        <v>9100007</v>
      </c>
      <c r="D159" s="247">
        <v>6</v>
      </c>
      <c r="E159" s="248">
        <v>1</v>
      </c>
      <c r="F159" s="245">
        <f>F158+100</f>
        <v>160000202</v>
      </c>
      <c r="G159" s="249">
        <v>22</v>
      </c>
      <c r="H159" s="250">
        <v>1</v>
      </c>
      <c r="I159" s="250">
        <v>1</v>
      </c>
      <c r="J159" s="251" t="s">
        <v>564</v>
      </c>
      <c r="K159" s="233">
        <v>120001</v>
      </c>
    </row>
    <row r="160" spans="1:12" ht="16.5" customHeight="1">
      <c r="A160" s="245" t="b">
        <v>1</v>
      </c>
      <c r="B160" s="246" t="s">
        <v>570</v>
      </c>
      <c r="C160" s="247">
        <v>9100007</v>
      </c>
      <c r="D160" s="247">
        <v>6</v>
      </c>
      <c r="E160" s="248">
        <v>1</v>
      </c>
      <c r="F160" s="245">
        <f>F159+100</f>
        <v>160000302</v>
      </c>
      <c r="G160" s="249">
        <v>22</v>
      </c>
      <c r="H160" s="250">
        <v>1</v>
      </c>
      <c r="I160" s="250">
        <v>1</v>
      </c>
      <c r="J160" s="251" t="s">
        <v>565</v>
      </c>
      <c r="K160" s="233">
        <v>120001</v>
      </c>
    </row>
    <row r="161" spans="1:12" ht="16.5" customHeight="1">
      <c r="A161" s="245" t="b">
        <v>1</v>
      </c>
      <c r="B161" s="246" t="s">
        <v>570</v>
      </c>
      <c r="C161" s="247">
        <v>9100007</v>
      </c>
      <c r="D161" s="247">
        <v>6</v>
      </c>
      <c r="E161" s="248">
        <v>1</v>
      </c>
      <c r="F161" s="245">
        <f>F160+100</f>
        <v>160000402</v>
      </c>
      <c r="G161" s="249">
        <v>22</v>
      </c>
      <c r="H161" s="250">
        <v>1</v>
      </c>
      <c r="I161" s="250">
        <v>1</v>
      </c>
      <c r="J161" s="251" t="s">
        <v>566</v>
      </c>
      <c r="K161" s="233">
        <v>120001</v>
      </c>
    </row>
    <row r="162" spans="1:12" s="217" customFormat="1" ht="16.5" customHeight="1">
      <c r="A162" s="226" t="b">
        <v>1</v>
      </c>
      <c r="B162" s="226" t="s">
        <v>571</v>
      </c>
      <c r="C162" s="228">
        <v>9100008</v>
      </c>
      <c r="D162" s="229">
        <v>1</v>
      </c>
      <c r="E162" s="229">
        <v>1</v>
      </c>
      <c r="F162" s="230">
        <v>160003919</v>
      </c>
      <c r="G162" s="231">
        <v>34</v>
      </c>
      <c r="H162" s="261">
        <v>3</v>
      </c>
      <c r="I162" s="261">
        <v>5</v>
      </c>
      <c r="J162" s="232" t="s">
        <v>530</v>
      </c>
      <c r="K162" s="233">
        <v>120001</v>
      </c>
      <c r="L162" s="207"/>
    </row>
    <row r="163" spans="1:12" s="217" customFormat="1" ht="16.5" customHeight="1">
      <c r="A163" s="226" t="b">
        <v>1</v>
      </c>
      <c r="B163" s="226" t="s">
        <v>572</v>
      </c>
      <c r="C163" s="228">
        <v>9100008</v>
      </c>
      <c r="D163" s="229">
        <v>1</v>
      </c>
      <c r="E163" s="229">
        <v>1</v>
      </c>
      <c r="F163" s="230">
        <v>160003920</v>
      </c>
      <c r="G163" s="231">
        <v>40</v>
      </c>
      <c r="H163" s="261">
        <v>3</v>
      </c>
      <c r="I163" s="261">
        <v>5</v>
      </c>
      <c r="J163" s="232" t="s">
        <v>532</v>
      </c>
      <c r="K163" s="233">
        <v>120001</v>
      </c>
      <c r="L163" s="207"/>
    </row>
    <row r="164" spans="1:12" s="217" customFormat="1" ht="16.5" customHeight="1">
      <c r="A164" s="226" t="b">
        <v>1</v>
      </c>
      <c r="B164" s="226" t="s">
        <v>572</v>
      </c>
      <c r="C164" s="228">
        <v>9100008</v>
      </c>
      <c r="D164" s="229">
        <v>1</v>
      </c>
      <c r="E164" s="229">
        <v>1</v>
      </c>
      <c r="F164" s="230">
        <v>160003921</v>
      </c>
      <c r="G164" s="231">
        <v>46</v>
      </c>
      <c r="H164" s="261">
        <v>3</v>
      </c>
      <c r="I164" s="261">
        <v>5</v>
      </c>
      <c r="J164" s="232" t="s">
        <v>533</v>
      </c>
      <c r="K164" s="233">
        <v>120001</v>
      </c>
      <c r="L164" s="207"/>
    </row>
    <row r="165" spans="1:12" s="217" customFormat="1" ht="16.5" customHeight="1">
      <c r="A165" s="226" t="b">
        <v>1</v>
      </c>
      <c r="B165" s="226" t="s">
        <v>572</v>
      </c>
      <c r="C165" s="228">
        <v>9100008</v>
      </c>
      <c r="D165" s="229">
        <v>1</v>
      </c>
      <c r="E165" s="229">
        <v>1</v>
      </c>
      <c r="F165" s="230">
        <v>160003922</v>
      </c>
      <c r="G165" s="231">
        <v>52</v>
      </c>
      <c r="H165" s="261">
        <v>3</v>
      </c>
      <c r="I165" s="261">
        <v>5</v>
      </c>
      <c r="J165" s="232" t="s">
        <v>534</v>
      </c>
      <c r="K165" s="233">
        <v>120001</v>
      </c>
      <c r="L165" s="207"/>
    </row>
    <row r="166" spans="1:12" s="217" customFormat="1" ht="16.5" customHeight="1">
      <c r="A166" s="226" t="b">
        <v>1</v>
      </c>
      <c r="B166" s="226" t="s">
        <v>572</v>
      </c>
      <c r="C166" s="228">
        <v>9100008</v>
      </c>
      <c r="D166" s="229">
        <v>1</v>
      </c>
      <c r="E166" s="229">
        <v>1</v>
      </c>
      <c r="F166" s="230">
        <v>160003923</v>
      </c>
      <c r="G166" s="231">
        <v>58</v>
      </c>
      <c r="H166" s="261">
        <v>3</v>
      </c>
      <c r="I166" s="261">
        <v>5</v>
      </c>
      <c r="J166" s="232" t="s">
        <v>535</v>
      </c>
      <c r="K166" s="233">
        <v>120001</v>
      </c>
      <c r="L166" s="207"/>
    </row>
    <row r="167" spans="1:12" s="217" customFormat="1" ht="16.5" customHeight="1">
      <c r="A167" s="226" t="b">
        <v>1</v>
      </c>
      <c r="B167" s="226" t="s">
        <v>572</v>
      </c>
      <c r="C167" s="228">
        <v>9100008</v>
      </c>
      <c r="D167" s="229">
        <v>1</v>
      </c>
      <c r="E167" s="229">
        <v>1</v>
      </c>
      <c r="F167" s="230">
        <v>160003924</v>
      </c>
      <c r="G167" s="231">
        <v>64</v>
      </c>
      <c r="H167" s="261">
        <v>3</v>
      </c>
      <c r="I167" s="261">
        <v>5</v>
      </c>
      <c r="J167" s="232" t="s">
        <v>536</v>
      </c>
      <c r="K167" s="233">
        <v>120001</v>
      </c>
      <c r="L167" s="207"/>
    </row>
    <row r="168" spans="1:12" s="217" customFormat="1" ht="16.5" customHeight="1">
      <c r="A168" s="226" t="b">
        <v>1</v>
      </c>
      <c r="B168" s="226" t="s">
        <v>572</v>
      </c>
      <c r="C168" s="228">
        <v>9100008</v>
      </c>
      <c r="D168" s="234">
        <v>2</v>
      </c>
      <c r="E168" s="234">
        <v>1</v>
      </c>
      <c r="F168" s="235">
        <v>160003906</v>
      </c>
      <c r="G168" s="236">
        <v>36</v>
      </c>
      <c r="H168" s="259">
        <v>3</v>
      </c>
      <c r="I168" s="259">
        <v>5</v>
      </c>
      <c r="J168" s="234" t="s">
        <v>537</v>
      </c>
      <c r="K168" s="233">
        <v>120001</v>
      </c>
      <c r="L168" s="207"/>
    </row>
    <row r="169" spans="1:12" s="217" customFormat="1" ht="16.5" customHeight="1">
      <c r="A169" s="226" t="b">
        <v>1</v>
      </c>
      <c r="B169" s="226" t="s">
        <v>572</v>
      </c>
      <c r="C169" s="228">
        <v>9100008</v>
      </c>
      <c r="D169" s="234">
        <v>2</v>
      </c>
      <c r="E169" s="234">
        <v>1</v>
      </c>
      <c r="F169" s="235">
        <v>160003907</v>
      </c>
      <c r="G169" s="236">
        <v>36</v>
      </c>
      <c r="H169" s="259">
        <v>3</v>
      </c>
      <c r="I169" s="259">
        <v>5</v>
      </c>
      <c r="J169" s="234" t="s">
        <v>538</v>
      </c>
      <c r="K169" s="233">
        <v>120001</v>
      </c>
      <c r="L169" s="207"/>
    </row>
    <row r="170" spans="1:12" s="217" customFormat="1" ht="16.5" customHeight="1">
      <c r="A170" s="226" t="b">
        <v>1</v>
      </c>
      <c r="B170" s="226" t="s">
        <v>572</v>
      </c>
      <c r="C170" s="228">
        <v>9100008</v>
      </c>
      <c r="D170" s="234">
        <v>2</v>
      </c>
      <c r="E170" s="234">
        <v>1</v>
      </c>
      <c r="F170" s="235">
        <v>160003908</v>
      </c>
      <c r="G170" s="236">
        <v>34</v>
      </c>
      <c r="H170" s="259">
        <v>3</v>
      </c>
      <c r="I170" s="259">
        <v>5</v>
      </c>
      <c r="J170" s="234" t="s">
        <v>539</v>
      </c>
      <c r="K170" s="233">
        <v>120001</v>
      </c>
      <c r="L170" s="207"/>
    </row>
    <row r="171" spans="1:12" s="217" customFormat="1" ht="16.5" customHeight="1">
      <c r="A171" s="226" t="b">
        <v>1</v>
      </c>
      <c r="B171" s="226" t="s">
        <v>572</v>
      </c>
      <c r="C171" s="228">
        <v>9100008</v>
      </c>
      <c r="D171" s="234">
        <v>2</v>
      </c>
      <c r="E171" s="234">
        <v>1</v>
      </c>
      <c r="F171" s="235">
        <v>160003909</v>
      </c>
      <c r="G171" s="236">
        <v>34</v>
      </c>
      <c r="H171" s="259">
        <v>3</v>
      </c>
      <c r="I171" s="259">
        <v>5</v>
      </c>
      <c r="J171" s="234" t="s">
        <v>540</v>
      </c>
      <c r="K171" s="233">
        <v>120001</v>
      </c>
      <c r="L171" s="207"/>
    </row>
    <row r="172" spans="1:12" s="217" customFormat="1" ht="16.5" customHeight="1">
      <c r="A172" s="226" t="b">
        <v>1</v>
      </c>
      <c r="B172" s="226" t="s">
        <v>572</v>
      </c>
      <c r="C172" s="228">
        <v>9100008</v>
      </c>
      <c r="D172" s="237">
        <v>3</v>
      </c>
      <c r="E172" s="234">
        <v>1</v>
      </c>
      <c r="F172" s="235">
        <v>160003910</v>
      </c>
      <c r="G172" s="236">
        <v>32</v>
      </c>
      <c r="H172" s="259">
        <v>3</v>
      </c>
      <c r="I172" s="259">
        <v>5</v>
      </c>
      <c r="J172" s="234" t="s">
        <v>541</v>
      </c>
      <c r="K172" s="233">
        <v>120001</v>
      </c>
      <c r="L172" s="207"/>
    </row>
    <row r="173" spans="1:12" s="217" customFormat="1" ht="16.5" customHeight="1">
      <c r="A173" s="226" t="b">
        <v>1</v>
      </c>
      <c r="B173" s="226" t="s">
        <v>572</v>
      </c>
      <c r="C173" s="228">
        <v>9100008</v>
      </c>
      <c r="D173" s="237">
        <v>3</v>
      </c>
      <c r="E173" s="234">
        <v>1</v>
      </c>
      <c r="F173" s="235">
        <v>160003911</v>
      </c>
      <c r="G173" s="236">
        <v>32</v>
      </c>
      <c r="H173" s="259">
        <v>3</v>
      </c>
      <c r="I173" s="259">
        <v>5</v>
      </c>
      <c r="J173" s="234" t="s">
        <v>542</v>
      </c>
      <c r="K173" s="233">
        <v>120001</v>
      </c>
      <c r="L173" s="207"/>
    </row>
    <row r="174" spans="1:12" s="217" customFormat="1" ht="16.5" customHeight="1">
      <c r="A174" s="226" t="b">
        <v>1</v>
      </c>
      <c r="B174" s="226" t="s">
        <v>572</v>
      </c>
      <c r="C174" s="228">
        <v>9100008</v>
      </c>
      <c r="D174" s="238">
        <v>3</v>
      </c>
      <c r="E174" s="235">
        <v>1</v>
      </c>
      <c r="F174" s="235">
        <v>160003912</v>
      </c>
      <c r="G174" s="236">
        <v>30</v>
      </c>
      <c r="H174" s="259">
        <v>3</v>
      </c>
      <c r="I174" s="259">
        <v>5</v>
      </c>
      <c r="J174" s="235" t="s">
        <v>543</v>
      </c>
      <c r="K174" s="233">
        <v>120001</v>
      </c>
      <c r="L174" s="207"/>
    </row>
    <row r="175" spans="1:12" s="217" customFormat="1" ht="16.5" customHeight="1">
      <c r="A175" s="226" t="b">
        <v>1</v>
      </c>
      <c r="B175" s="226" t="s">
        <v>572</v>
      </c>
      <c r="C175" s="228">
        <v>9100008</v>
      </c>
      <c r="D175" s="238">
        <v>3</v>
      </c>
      <c r="E175" s="235">
        <v>1</v>
      </c>
      <c r="F175" s="235">
        <v>160003913</v>
      </c>
      <c r="G175" s="236">
        <v>30</v>
      </c>
      <c r="H175" s="259">
        <v>3</v>
      </c>
      <c r="I175" s="259">
        <v>5</v>
      </c>
      <c r="J175" s="235" t="s">
        <v>544</v>
      </c>
      <c r="K175" s="233">
        <v>120001</v>
      </c>
      <c r="L175" s="207"/>
    </row>
    <row r="176" spans="1:12" s="217" customFormat="1" ht="16.5" customHeight="1">
      <c r="A176" s="226" t="b">
        <v>1</v>
      </c>
      <c r="B176" s="226" t="s">
        <v>572</v>
      </c>
      <c r="C176" s="228">
        <v>9100008</v>
      </c>
      <c r="D176" s="239">
        <v>4</v>
      </c>
      <c r="E176" s="239">
        <v>2</v>
      </c>
      <c r="F176" s="235">
        <v>160003914</v>
      </c>
      <c r="G176" s="240">
        <v>25</v>
      </c>
      <c r="H176" s="241">
        <v>7</v>
      </c>
      <c r="I176" s="241">
        <v>9</v>
      </c>
      <c r="J176" s="235" t="s">
        <v>545</v>
      </c>
      <c r="K176" s="233">
        <v>120001</v>
      </c>
      <c r="L176" s="207"/>
    </row>
    <row r="177" spans="1:12" s="217" customFormat="1" ht="16.5" customHeight="1">
      <c r="A177" s="226" t="b">
        <v>1</v>
      </c>
      <c r="B177" s="226" t="s">
        <v>572</v>
      </c>
      <c r="C177" s="228">
        <v>9100008</v>
      </c>
      <c r="D177" s="242">
        <v>5</v>
      </c>
      <c r="E177" s="243">
        <v>2</v>
      </c>
      <c r="F177" s="235">
        <v>160003918</v>
      </c>
      <c r="G177" s="240">
        <v>38</v>
      </c>
      <c r="H177" s="241">
        <v>7</v>
      </c>
      <c r="I177" s="240">
        <v>10</v>
      </c>
      <c r="J177" s="260" t="s">
        <v>546</v>
      </c>
      <c r="K177" s="233">
        <v>120001</v>
      </c>
      <c r="L177" s="207"/>
    </row>
    <row r="178" spans="1:12" ht="16.5" customHeight="1">
      <c r="A178" s="245" t="b">
        <v>1</v>
      </c>
      <c r="B178" s="246" t="s">
        <v>572</v>
      </c>
      <c r="C178" s="247">
        <v>9100008</v>
      </c>
      <c r="D178" s="247">
        <v>6</v>
      </c>
      <c r="E178" s="248">
        <v>1</v>
      </c>
      <c r="F178" s="245">
        <v>160000102</v>
      </c>
      <c r="G178" s="249">
        <v>25</v>
      </c>
      <c r="H178" s="250">
        <v>1</v>
      </c>
      <c r="I178" s="250">
        <v>1</v>
      </c>
      <c r="J178" s="251" t="s">
        <v>563</v>
      </c>
      <c r="K178" s="233">
        <v>120001</v>
      </c>
    </row>
    <row r="179" spans="1:12" ht="16.5" customHeight="1">
      <c r="A179" s="245" t="b">
        <v>1</v>
      </c>
      <c r="B179" s="246" t="s">
        <v>572</v>
      </c>
      <c r="C179" s="247">
        <v>9100008</v>
      </c>
      <c r="D179" s="247">
        <v>6</v>
      </c>
      <c r="E179" s="248">
        <v>1</v>
      </c>
      <c r="F179" s="245">
        <f>F178+100</f>
        <v>160000202</v>
      </c>
      <c r="G179" s="249">
        <v>25</v>
      </c>
      <c r="H179" s="250">
        <v>1</v>
      </c>
      <c r="I179" s="250">
        <v>1</v>
      </c>
      <c r="J179" s="251" t="s">
        <v>564</v>
      </c>
      <c r="K179" s="233">
        <v>120001</v>
      </c>
    </row>
    <row r="180" spans="1:12" ht="16.5" customHeight="1">
      <c r="A180" s="245" t="b">
        <v>1</v>
      </c>
      <c r="B180" s="246" t="s">
        <v>572</v>
      </c>
      <c r="C180" s="247">
        <v>9100008</v>
      </c>
      <c r="D180" s="247">
        <v>6</v>
      </c>
      <c r="E180" s="248">
        <v>1</v>
      </c>
      <c r="F180" s="245">
        <f>F179+100</f>
        <v>160000302</v>
      </c>
      <c r="G180" s="249">
        <v>25</v>
      </c>
      <c r="H180" s="250">
        <v>1</v>
      </c>
      <c r="I180" s="250">
        <v>1</v>
      </c>
      <c r="J180" s="251" t="s">
        <v>565</v>
      </c>
      <c r="K180" s="233">
        <v>120001</v>
      </c>
    </row>
    <row r="181" spans="1:12" ht="16.5" customHeight="1">
      <c r="A181" s="245" t="b">
        <v>1</v>
      </c>
      <c r="B181" s="246" t="s">
        <v>572</v>
      </c>
      <c r="C181" s="247">
        <v>9100008</v>
      </c>
      <c r="D181" s="247">
        <v>6</v>
      </c>
      <c r="E181" s="248">
        <v>1</v>
      </c>
      <c r="F181" s="245">
        <f>F180+100</f>
        <v>160000402</v>
      </c>
      <c r="G181" s="249">
        <v>25</v>
      </c>
      <c r="H181" s="250">
        <v>1</v>
      </c>
      <c r="I181" s="250">
        <v>1</v>
      </c>
      <c r="J181" s="251" t="s">
        <v>566</v>
      </c>
      <c r="K181" s="233">
        <v>120001</v>
      </c>
    </row>
    <row r="182" spans="1:12" s="217" customFormat="1" ht="16.5" customHeight="1">
      <c r="A182" s="226" t="b">
        <v>1</v>
      </c>
      <c r="B182" s="262" t="s">
        <v>573</v>
      </c>
      <c r="C182" s="228">
        <v>9101001</v>
      </c>
      <c r="D182" s="263">
        <v>1</v>
      </c>
      <c r="E182" s="262">
        <v>1</v>
      </c>
      <c r="F182" s="264">
        <v>160003901</v>
      </c>
      <c r="G182" s="265">
        <v>4</v>
      </c>
      <c r="H182" s="266">
        <v>1</v>
      </c>
      <c r="I182" s="266">
        <v>2</v>
      </c>
      <c r="J182" s="267" t="s">
        <v>574</v>
      </c>
      <c r="K182" s="233">
        <v>120001</v>
      </c>
      <c r="L182" s="207"/>
    </row>
    <row r="183" spans="1:12" s="217" customFormat="1" ht="16.5" customHeight="1">
      <c r="A183" s="226" t="b">
        <v>1</v>
      </c>
      <c r="B183" s="262" t="s">
        <v>573</v>
      </c>
      <c r="C183" s="228">
        <v>9101001</v>
      </c>
      <c r="D183" s="263">
        <v>1</v>
      </c>
      <c r="E183" s="262">
        <v>1</v>
      </c>
      <c r="F183" s="264">
        <v>160003902</v>
      </c>
      <c r="G183" s="265">
        <v>4</v>
      </c>
      <c r="H183" s="266">
        <v>1</v>
      </c>
      <c r="I183" s="266">
        <v>2</v>
      </c>
      <c r="J183" s="267" t="s">
        <v>575</v>
      </c>
      <c r="K183" s="233">
        <v>120001</v>
      </c>
      <c r="L183" s="207"/>
    </row>
    <row r="184" spans="1:12" s="217" customFormat="1" ht="16.5" customHeight="1">
      <c r="A184" s="226" t="b">
        <v>1</v>
      </c>
      <c r="B184" s="262" t="s">
        <v>573</v>
      </c>
      <c r="C184" s="228">
        <v>9101001</v>
      </c>
      <c r="D184" s="263">
        <v>1</v>
      </c>
      <c r="E184" s="262">
        <v>1</v>
      </c>
      <c r="F184" s="264">
        <v>160003903</v>
      </c>
      <c r="G184" s="265">
        <v>4</v>
      </c>
      <c r="H184" s="266">
        <v>1</v>
      </c>
      <c r="I184" s="266">
        <v>2</v>
      </c>
      <c r="J184" s="267" t="s">
        <v>576</v>
      </c>
      <c r="K184" s="233">
        <v>120001</v>
      </c>
      <c r="L184" s="207"/>
    </row>
    <row r="185" spans="1:12" s="217" customFormat="1" ht="16.5" customHeight="1">
      <c r="A185" s="226" t="b">
        <v>1</v>
      </c>
      <c r="B185" s="262" t="s">
        <v>573</v>
      </c>
      <c r="C185" s="228">
        <v>9101001</v>
      </c>
      <c r="D185" s="263">
        <v>1</v>
      </c>
      <c r="E185" s="262">
        <v>1</v>
      </c>
      <c r="F185" s="264">
        <v>160003904</v>
      </c>
      <c r="G185" s="265">
        <v>4</v>
      </c>
      <c r="H185" s="266">
        <v>1</v>
      </c>
      <c r="I185" s="266">
        <v>2</v>
      </c>
      <c r="J185" s="267" t="s">
        <v>577</v>
      </c>
      <c r="K185" s="233">
        <v>120001</v>
      </c>
      <c r="L185" s="207"/>
    </row>
    <row r="186" spans="1:12" s="217" customFormat="1" ht="16.5" customHeight="1">
      <c r="A186" s="226" t="b">
        <v>1</v>
      </c>
      <c r="B186" s="262" t="s">
        <v>573</v>
      </c>
      <c r="C186" s="228">
        <v>9101001</v>
      </c>
      <c r="D186" s="263">
        <v>1</v>
      </c>
      <c r="E186" s="262">
        <v>1</v>
      </c>
      <c r="F186" s="264">
        <v>160003905</v>
      </c>
      <c r="G186" s="265">
        <v>4</v>
      </c>
      <c r="H186" s="266">
        <v>1</v>
      </c>
      <c r="I186" s="266">
        <v>2</v>
      </c>
      <c r="J186" s="267" t="s">
        <v>578</v>
      </c>
      <c r="K186" s="233">
        <v>120001</v>
      </c>
      <c r="L186" s="207"/>
    </row>
    <row r="187" spans="1:12" s="217" customFormat="1" ht="16.5" customHeight="1">
      <c r="A187" s="226" t="b">
        <v>1</v>
      </c>
      <c r="B187" s="262" t="s">
        <v>573</v>
      </c>
      <c r="C187" s="228">
        <v>9101001</v>
      </c>
      <c r="D187" s="228">
        <v>2</v>
      </c>
      <c r="E187" s="226">
        <v>1</v>
      </c>
      <c r="F187" s="268">
        <v>160003919</v>
      </c>
      <c r="G187" s="265">
        <v>8</v>
      </c>
      <c r="H187" s="269">
        <v>2</v>
      </c>
      <c r="I187" s="269">
        <v>4</v>
      </c>
      <c r="J187" s="270" t="s">
        <v>530</v>
      </c>
      <c r="K187" s="233">
        <v>120001</v>
      </c>
      <c r="L187" s="207"/>
    </row>
    <row r="188" spans="1:12" s="217" customFormat="1" ht="16.5" customHeight="1">
      <c r="A188" s="226" t="b">
        <v>1</v>
      </c>
      <c r="B188" s="262" t="s">
        <v>573</v>
      </c>
      <c r="C188" s="228">
        <v>9101001</v>
      </c>
      <c r="D188" s="228">
        <v>2</v>
      </c>
      <c r="E188" s="226">
        <v>1</v>
      </c>
      <c r="F188" s="268">
        <v>160003920</v>
      </c>
      <c r="G188" s="265">
        <v>8</v>
      </c>
      <c r="H188" s="269">
        <v>2</v>
      </c>
      <c r="I188" s="269">
        <v>4</v>
      </c>
      <c r="J188" s="270" t="s">
        <v>532</v>
      </c>
      <c r="K188" s="233">
        <v>120001</v>
      </c>
      <c r="L188" s="207"/>
    </row>
    <row r="189" spans="1:12" s="217" customFormat="1" ht="16.5" customHeight="1">
      <c r="A189" s="226" t="b">
        <v>1</v>
      </c>
      <c r="B189" s="262" t="s">
        <v>573</v>
      </c>
      <c r="C189" s="228">
        <v>9101001</v>
      </c>
      <c r="D189" s="228">
        <v>2</v>
      </c>
      <c r="E189" s="226">
        <v>1</v>
      </c>
      <c r="F189" s="268">
        <v>160003921</v>
      </c>
      <c r="G189" s="265">
        <v>8</v>
      </c>
      <c r="H189" s="269">
        <v>2</v>
      </c>
      <c r="I189" s="269">
        <v>4</v>
      </c>
      <c r="J189" s="270" t="s">
        <v>533</v>
      </c>
      <c r="K189" s="233">
        <v>120001</v>
      </c>
      <c r="L189" s="207"/>
    </row>
    <row r="190" spans="1:12" s="217" customFormat="1" ht="16.5" customHeight="1">
      <c r="A190" s="226" t="b">
        <v>1</v>
      </c>
      <c r="B190" s="262" t="s">
        <v>573</v>
      </c>
      <c r="C190" s="228">
        <v>9101001</v>
      </c>
      <c r="D190" s="228">
        <v>2</v>
      </c>
      <c r="E190" s="226">
        <v>1</v>
      </c>
      <c r="F190" s="268">
        <v>160003922</v>
      </c>
      <c r="G190" s="265">
        <v>8</v>
      </c>
      <c r="H190" s="269">
        <v>2</v>
      </c>
      <c r="I190" s="269">
        <v>4</v>
      </c>
      <c r="J190" s="270" t="s">
        <v>534</v>
      </c>
      <c r="K190" s="233">
        <v>120001</v>
      </c>
      <c r="L190" s="207"/>
    </row>
    <row r="191" spans="1:12" s="217" customFormat="1" ht="16.5" customHeight="1">
      <c r="A191" s="226" t="b">
        <v>1</v>
      </c>
      <c r="B191" s="262" t="s">
        <v>573</v>
      </c>
      <c r="C191" s="228">
        <v>9101001</v>
      </c>
      <c r="D191" s="228">
        <v>2</v>
      </c>
      <c r="E191" s="226">
        <v>1</v>
      </c>
      <c r="F191" s="268">
        <v>160003923</v>
      </c>
      <c r="G191" s="265">
        <v>8</v>
      </c>
      <c r="H191" s="269">
        <v>2</v>
      </c>
      <c r="I191" s="269">
        <v>4</v>
      </c>
      <c r="J191" s="270" t="s">
        <v>535</v>
      </c>
      <c r="K191" s="233">
        <v>120001</v>
      </c>
      <c r="L191" s="207"/>
    </row>
    <row r="192" spans="1:12" s="217" customFormat="1" ht="16.5" customHeight="1">
      <c r="A192" s="226" t="b">
        <v>1</v>
      </c>
      <c r="B192" s="262" t="s">
        <v>573</v>
      </c>
      <c r="C192" s="228">
        <v>9101001</v>
      </c>
      <c r="D192" s="228">
        <v>2</v>
      </c>
      <c r="E192" s="226">
        <v>1</v>
      </c>
      <c r="F192" s="268">
        <v>160003924</v>
      </c>
      <c r="G192" s="265">
        <v>8</v>
      </c>
      <c r="H192" s="269">
        <v>2</v>
      </c>
      <c r="I192" s="269">
        <v>4</v>
      </c>
      <c r="J192" s="270" t="s">
        <v>536</v>
      </c>
      <c r="K192" s="233">
        <v>120001</v>
      </c>
      <c r="L192" s="207"/>
    </row>
    <row r="193" spans="1:12" s="217" customFormat="1" ht="16.5" customHeight="1">
      <c r="A193" s="226" t="b">
        <v>1</v>
      </c>
      <c r="B193" s="230" t="s">
        <v>579</v>
      </c>
      <c r="C193" s="228">
        <v>9101002</v>
      </c>
      <c r="D193" s="263">
        <v>1</v>
      </c>
      <c r="E193" s="262">
        <v>1</v>
      </c>
      <c r="F193" s="264">
        <v>160003901</v>
      </c>
      <c r="G193" s="265">
        <v>8</v>
      </c>
      <c r="H193" s="266">
        <v>1</v>
      </c>
      <c r="I193" s="266">
        <v>2</v>
      </c>
      <c r="J193" s="267" t="s">
        <v>574</v>
      </c>
      <c r="K193" s="233">
        <v>120001</v>
      </c>
      <c r="L193" s="207"/>
    </row>
    <row r="194" spans="1:12" s="217" customFormat="1" ht="16.5" customHeight="1">
      <c r="A194" s="226" t="b">
        <v>1</v>
      </c>
      <c r="B194" s="230" t="s">
        <v>579</v>
      </c>
      <c r="C194" s="228">
        <v>9101002</v>
      </c>
      <c r="D194" s="263">
        <v>1</v>
      </c>
      <c r="E194" s="262">
        <v>1</v>
      </c>
      <c r="F194" s="264">
        <v>160003902</v>
      </c>
      <c r="G194" s="265">
        <v>8</v>
      </c>
      <c r="H194" s="266">
        <v>1</v>
      </c>
      <c r="I194" s="266">
        <v>2</v>
      </c>
      <c r="J194" s="267" t="s">
        <v>575</v>
      </c>
      <c r="K194" s="233">
        <v>120001</v>
      </c>
      <c r="L194" s="207"/>
    </row>
    <row r="195" spans="1:12" s="217" customFormat="1" ht="16.5" customHeight="1">
      <c r="A195" s="226" t="b">
        <v>1</v>
      </c>
      <c r="B195" s="230" t="s">
        <v>579</v>
      </c>
      <c r="C195" s="228">
        <v>9101002</v>
      </c>
      <c r="D195" s="263">
        <v>1</v>
      </c>
      <c r="E195" s="262">
        <v>1</v>
      </c>
      <c r="F195" s="264">
        <v>160003903</v>
      </c>
      <c r="G195" s="265">
        <v>8</v>
      </c>
      <c r="H195" s="266">
        <v>1</v>
      </c>
      <c r="I195" s="266">
        <v>2</v>
      </c>
      <c r="J195" s="267" t="s">
        <v>576</v>
      </c>
      <c r="K195" s="233">
        <v>120001</v>
      </c>
      <c r="L195" s="207"/>
    </row>
    <row r="196" spans="1:12" s="217" customFormat="1" ht="16.5" customHeight="1">
      <c r="A196" s="226" t="b">
        <v>1</v>
      </c>
      <c r="B196" s="230" t="s">
        <v>579</v>
      </c>
      <c r="C196" s="228">
        <v>9101002</v>
      </c>
      <c r="D196" s="263">
        <v>1</v>
      </c>
      <c r="E196" s="262">
        <v>1</v>
      </c>
      <c r="F196" s="264">
        <v>160003904</v>
      </c>
      <c r="G196" s="265">
        <v>8</v>
      </c>
      <c r="H196" s="266">
        <v>1</v>
      </c>
      <c r="I196" s="266">
        <v>2</v>
      </c>
      <c r="J196" s="267" t="s">
        <v>577</v>
      </c>
      <c r="K196" s="233">
        <v>120001</v>
      </c>
      <c r="L196" s="207"/>
    </row>
    <row r="197" spans="1:12" s="217" customFormat="1" ht="16.5" customHeight="1">
      <c r="A197" s="226" t="b">
        <v>1</v>
      </c>
      <c r="B197" s="230" t="s">
        <v>579</v>
      </c>
      <c r="C197" s="228">
        <v>9101002</v>
      </c>
      <c r="D197" s="263">
        <v>1</v>
      </c>
      <c r="E197" s="262">
        <v>1</v>
      </c>
      <c r="F197" s="264">
        <v>160003905</v>
      </c>
      <c r="G197" s="265">
        <v>8</v>
      </c>
      <c r="H197" s="266">
        <v>1</v>
      </c>
      <c r="I197" s="266">
        <v>2</v>
      </c>
      <c r="J197" s="267" t="s">
        <v>578</v>
      </c>
      <c r="K197" s="233">
        <v>120001</v>
      </c>
      <c r="L197" s="207"/>
    </row>
    <row r="198" spans="1:12" s="217" customFormat="1" ht="16.5" customHeight="1">
      <c r="A198" s="226" t="b">
        <v>1</v>
      </c>
      <c r="B198" s="230" t="s">
        <v>579</v>
      </c>
      <c r="C198" s="228">
        <v>9101002</v>
      </c>
      <c r="D198" s="228">
        <v>2</v>
      </c>
      <c r="E198" s="226">
        <v>1</v>
      </c>
      <c r="F198" s="268">
        <v>160003919</v>
      </c>
      <c r="G198" s="265">
        <v>16</v>
      </c>
      <c r="H198" s="269">
        <v>3</v>
      </c>
      <c r="I198" s="269">
        <v>5</v>
      </c>
      <c r="J198" s="270" t="s">
        <v>530</v>
      </c>
      <c r="K198" s="233">
        <v>120001</v>
      </c>
      <c r="L198" s="207"/>
    </row>
    <row r="199" spans="1:12" s="217" customFormat="1" ht="16.5" customHeight="1">
      <c r="A199" s="226" t="b">
        <v>1</v>
      </c>
      <c r="B199" s="230" t="s">
        <v>579</v>
      </c>
      <c r="C199" s="228">
        <v>9101002</v>
      </c>
      <c r="D199" s="228">
        <v>2</v>
      </c>
      <c r="E199" s="226">
        <v>1</v>
      </c>
      <c r="F199" s="268">
        <v>160003920</v>
      </c>
      <c r="G199" s="265">
        <v>16</v>
      </c>
      <c r="H199" s="269">
        <v>3</v>
      </c>
      <c r="I199" s="269">
        <v>5</v>
      </c>
      <c r="J199" s="270" t="s">
        <v>532</v>
      </c>
      <c r="K199" s="233">
        <v>120001</v>
      </c>
      <c r="L199" s="207"/>
    </row>
    <row r="200" spans="1:12" s="217" customFormat="1" ht="16.5" customHeight="1">
      <c r="A200" s="226" t="b">
        <v>1</v>
      </c>
      <c r="B200" s="230" t="s">
        <v>579</v>
      </c>
      <c r="C200" s="228">
        <v>9101002</v>
      </c>
      <c r="D200" s="228">
        <v>2</v>
      </c>
      <c r="E200" s="226">
        <v>1</v>
      </c>
      <c r="F200" s="268">
        <v>160003921</v>
      </c>
      <c r="G200" s="265">
        <v>16</v>
      </c>
      <c r="H200" s="269">
        <v>3</v>
      </c>
      <c r="I200" s="269">
        <v>5</v>
      </c>
      <c r="J200" s="270" t="s">
        <v>533</v>
      </c>
      <c r="K200" s="233">
        <v>120001</v>
      </c>
      <c r="L200" s="207"/>
    </row>
    <row r="201" spans="1:12" s="217" customFormat="1" ht="16.5" customHeight="1">
      <c r="A201" s="226" t="b">
        <v>1</v>
      </c>
      <c r="B201" s="230" t="s">
        <v>579</v>
      </c>
      <c r="C201" s="228">
        <v>9101002</v>
      </c>
      <c r="D201" s="228">
        <v>2</v>
      </c>
      <c r="E201" s="226">
        <v>1</v>
      </c>
      <c r="F201" s="268">
        <v>160003922</v>
      </c>
      <c r="G201" s="265">
        <v>16</v>
      </c>
      <c r="H201" s="269">
        <v>3</v>
      </c>
      <c r="I201" s="269">
        <v>5</v>
      </c>
      <c r="J201" s="270" t="s">
        <v>534</v>
      </c>
      <c r="K201" s="233">
        <v>120001</v>
      </c>
      <c r="L201" s="207"/>
    </row>
    <row r="202" spans="1:12" s="217" customFormat="1" ht="16.5" customHeight="1">
      <c r="A202" s="226" t="b">
        <v>1</v>
      </c>
      <c r="B202" s="230" t="s">
        <v>579</v>
      </c>
      <c r="C202" s="228">
        <v>9101002</v>
      </c>
      <c r="D202" s="228">
        <v>2</v>
      </c>
      <c r="E202" s="226">
        <v>1</v>
      </c>
      <c r="F202" s="268">
        <v>160003923</v>
      </c>
      <c r="G202" s="265">
        <v>16</v>
      </c>
      <c r="H202" s="269">
        <v>3</v>
      </c>
      <c r="I202" s="269">
        <v>5</v>
      </c>
      <c r="J202" s="270" t="s">
        <v>535</v>
      </c>
      <c r="K202" s="233">
        <v>120001</v>
      </c>
      <c r="L202" s="207"/>
    </row>
    <row r="203" spans="1:12" s="217" customFormat="1" ht="16.5" customHeight="1">
      <c r="A203" s="226" t="b">
        <v>1</v>
      </c>
      <c r="B203" s="230" t="s">
        <v>579</v>
      </c>
      <c r="C203" s="228">
        <v>9101002</v>
      </c>
      <c r="D203" s="228">
        <v>2</v>
      </c>
      <c r="E203" s="226">
        <v>1</v>
      </c>
      <c r="F203" s="268">
        <v>160003924</v>
      </c>
      <c r="G203" s="265">
        <v>16</v>
      </c>
      <c r="H203" s="269">
        <v>3</v>
      </c>
      <c r="I203" s="269">
        <v>5</v>
      </c>
      <c r="J203" s="270" t="s">
        <v>536</v>
      </c>
      <c r="K203" s="233">
        <v>120001</v>
      </c>
      <c r="L203" s="207"/>
    </row>
    <row r="204" spans="1:12" s="217" customFormat="1" ht="16.5" customHeight="1">
      <c r="A204" s="226" t="b">
        <v>1</v>
      </c>
      <c r="B204" s="262" t="s">
        <v>580</v>
      </c>
      <c r="C204" s="228">
        <v>9101003</v>
      </c>
      <c r="D204" s="263">
        <v>1</v>
      </c>
      <c r="E204" s="262">
        <v>1</v>
      </c>
      <c r="F204" s="264">
        <v>160003901</v>
      </c>
      <c r="G204" s="265">
        <v>12</v>
      </c>
      <c r="H204" s="266">
        <v>1</v>
      </c>
      <c r="I204" s="266">
        <v>2</v>
      </c>
      <c r="J204" s="267" t="s">
        <v>574</v>
      </c>
      <c r="K204" s="233">
        <v>120001</v>
      </c>
      <c r="L204" s="207"/>
    </row>
    <row r="205" spans="1:12" s="217" customFormat="1" ht="16.5" customHeight="1">
      <c r="A205" s="226" t="b">
        <v>1</v>
      </c>
      <c r="B205" s="262" t="s">
        <v>580</v>
      </c>
      <c r="C205" s="228">
        <v>9101003</v>
      </c>
      <c r="D205" s="263">
        <v>1</v>
      </c>
      <c r="E205" s="262">
        <v>1</v>
      </c>
      <c r="F205" s="264">
        <v>160003902</v>
      </c>
      <c r="G205" s="265">
        <v>12</v>
      </c>
      <c r="H205" s="266">
        <v>1</v>
      </c>
      <c r="I205" s="266">
        <v>2</v>
      </c>
      <c r="J205" s="267" t="s">
        <v>575</v>
      </c>
      <c r="K205" s="233">
        <v>120001</v>
      </c>
      <c r="L205" s="207"/>
    </row>
    <row r="206" spans="1:12" s="217" customFormat="1" ht="16.5" customHeight="1">
      <c r="A206" s="226" t="b">
        <v>1</v>
      </c>
      <c r="B206" s="262" t="s">
        <v>580</v>
      </c>
      <c r="C206" s="228">
        <v>9101003</v>
      </c>
      <c r="D206" s="263">
        <v>1</v>
      </c>
      <c r="E206" s="262">
        <v>1</v>
      </c>
      <c r="F206" s="264">
        <v>160003903</v>
      </c>
      <c r="G206" s="265">
        <v>12</v>
      </c>
      <c r="H206" s="266">
        <v>1</v>
      </c>
      <c r="I206" s="266">
        <v>2</v>
      </c>
      <c r="J206" s="267" t="s">
        <v>576</v>
      </c>
      <c r="K206" s="233">
        <v>120001</v>
      </c>
      <c r="L206" s="207"/>
    </row>
    <row r="207" spans="1:12" s="217" customFormat="1" ht="16.5" customHeight="1">
      <c r="A207" s="226" t="b">
        <v>1</v>
      </c>
      <c r="B207" s="262" t="s">
        <v>580</v>
      </c>
      <c r="C207" s="228">
        <v>9101003</v>
      </c>
      <c r="D207" s="263">
        <v>1</v>
      </c>
      <c r="E207" s="262">
        <v>1</v>
      </c>
      <c r="F207" s="264">
        <v>160003904</v>
      </c>
      <c r="G207" s="265">
        <v>12</v>
      </c>
      <c r="H207" s="266">
        <v>1</v>
      </c>
      <c r="I207" s="266">
        <v>2</v>
      </c>
      <c r="J207" s="267" t="s">
        <v>577</v>
      </c>
      <c r="K207" s="233">
        <v>120001</v>
      </c>
      <c r="L207" s="207"/>
    </row>
    <row r="208" spans="1:12" s="217" customFormat="1" ht="16.5" customHeight="1">
      <c r="A208" s="226" t="b">
        <v>1</v>
      </c>
      <c r="B208" s="262" t="s">
        <v>580</v>
      </c>
      <c r="C208" s="228">
        <v>9101003</v>
      </c>
      <c r="D208" s="263">
        <v>1</v>
      </c>
      <c r="E208" s="262">
        <v>1</v>
      </c>
      <c r="F208" s="264">
        <v>160003905</v>
      </c>
      <c r="G208" s="265">
        <v>12</v>
      </c>
      <c r="H208" s="266">
        <v>1</v>
      </c>
      <c r="I208" s="266">
        <v>2</v>
      </c>
      <c r="J208" s="267" t="s">
        <v>578</v>
      </c>
      <c r="K208" s="233">
        <v>120001</v>
      </c>
      <c r="L208" s="207"/>
    </row>
    <row r="209" spans="1:12" s="217" customFormat="1" ht="16.5" customHeight="1">
      <c r="A209" s="226" t="b">
        <v>1</v>
      </c>
      <c r="B209" s="262" t="s">
        <v>580</v>
      </c>
      <c r="C209" s="228">
        <v>9101003</v>
      </c>
      <c r="D209" s="228">
        <v>2</v>
      </c>
      <c r="E209" s="226">
        <v>1</v>
      </c>
      <c r="F209" s="268">
        <v>160003919</v>
      </c>
      <c r="G209" s="265">
        <v>24</v>
      </c>
      <c r="H209" s="269">
        <v>4</v>
      </c>
      <c r="I209" s="269">
        <v>6</v>
      </c>
      <c r="J209" s="270" t="s">
        <v>530</v>
      </c>
      <c r="K209" s="233">
        <v>120001</v>
      </c>
      <c r="L209" s="207"/>
    </row>
    <row r="210" spans="1:12" s="217" customFormat="1" ht="16.5" customHeight="1">
      <c r="A210" s="226" t="b">
        <v>1</v>
      </c>
      <c r="B210" s="262" t="s">
        <v>580</v>
      </c>
      <c r="C210" s="228">
        <v>9101003</v>
      </c>
      <c r="D210" s="228">
        <v>2</v>
      </c>
      <c r="E210" s="226">
        <v>1</v>
      </c>
      <c r="F210" s="268">
        <v>160003920</v>
      </c>
      <c r="G210" s="265">
        <v>24</v>
      </c>
      <c r="H210" s="269">
        <v>4</v>
      </c>
      <c r="I210" s="269">
        <v>6</v>
      </c>
      <c r="J210" s="270" t="s">
        <v>532</v>
      </c>
      <c r="K210" s="233">
        <v>120001</v>
      </c>
      <c r="L210" s="207"/>
    </row>
    <row r="211" spans="1:12" s="217" customFormat="1" ht="16.5" customHeight="1">
      <c r="A211" s="226" t="b">
        <v>1</v>
      </c>
      <c r="B211" s="262" t="s">
        <v>580</v>
      </c>
      <c r="C211" s="228">
        <v>9101003</v>
      </c>
      <c r="D211" s="228">
        <v>2</v>
      </c>
      <c r="E211" s="226">
        <v>1</v>
      </c>
      <c r="F211" s="268">
        <v>160003921</v>
      </c>
      <c r="G211" s="265">
        <v>24</v>
      </c>
      <c r="H211" s="269">
        <v>4</v>
      </c>
      <c r="I211" s="269">
        <v>6</v>
      </c>
      <c r="J211" s="270" t="s">
        <v>533</v>
      </c>
      <c r="K211" s="233">
        <v>120001</v>
      </c>
      <c r="L211" s="207"/>
    </row>
    <row r="212" spans="1:12" s="217" customFormat="1" ht="16.5" customHeight="1">
      <c r="A212" s="226" t="b">
        <v>1</v>
      </c>
      <c r="B212" s="262" t="s">
        <v>580</v>
      </c>
      <c r="C212" s="228">
        <v>9101003</v>
      </c>
      <c r="D212" s="228">
        <v>2</v>
      </c>
      <c r="E212" s="226">
        <v>1</v>
      </c>
      <c r="F212" s="268">
        <v>160003922</v>
      </c>
      <c r="G212" s="265">
        <v>24</v>
      </c>
      <c r="H212" s="269">
        <v>4</v>
      </c>
      <c r="I212" s="269">
        <v>6</v>
      </c>
      <c r="J212" s="270" t="s">
        <v>534</v>
      </c>
      <c r="K212" s="233">
        <v>120001</v>
      </c>
      <c r="L212" s="207"/>
    </row>
    <row r="213" spans="1:12" s="217" customFormat="1" ht="16.5" customHeight="1">
      <c r="A213" s="226" t="b">
        <v>1</v>
      </c>
      <c r="B213" s="262" t="s">
        <v>580</v>
      </c>
      <c r="C213" s="228">
        <v>9101003</v>
      </c>
      <c r="D213" s="228">
        <v>2</v>
      </c>
      <c r="E213" s="226">
        <v>1</v>
      </c>
      <c r="F213" s="268">
        <v>160003923</v>
      </c>
      <c r="G213" s="265">
        <v>24</v>
      </c>
      <c r="H213" s="269">
        <v>4</v>
      </c>
      <c r="I213" s="269">
        <v>6</v>
      </c>
      <c r="J213" s="270" t="s">
        <v>535</v>
      </c>
      <c r="K213" s="233">
        <v>120001</v>
      </c>
      <c r="L213" s="207"/>
    </row>
    <row r="214" spans="1:12" s="217" customFormat="1" ht="16.5" customHeight="1">
      <c r="A214" s="226" t="b">
        <v>1</v>
      </c>
      <c r="B214" s="262" t="s">
        <v>580</v>
      </c>
      <c r="C214" s="228">
        <v>9101003</v>
      </c>
      <c r="D214" s="228">
        <v>2</v>
      </c>
      <c r="E214" s="226">
        <v>1</v>
      </c>
      <c r="F214" s="268">
        <v>160003924</v>
      </c>
      <c r="G214" s="265">
        <v>24</v>
      </c>
      <c r="H214" s="269">
        <v>4</v>
      </c>
      <c r="I214" s="269">
        <v>6</v>
      </c>
      <c r="J214" s="270" t="s">
        <v>536</v>
      </c>
      <c r="K214" s="233">
        <v>120001</v>
      </c>
      <c r="L214" s="207"/>
    </row>
    <row r="215" spans="1:12" s="217" customFormat="1" ht="16.5" customHeight="1">
      <c r="A215" s="226" t="b">
        <v>1</v>
      </c>
      <c r="B215" s="230" t="s">
        <v>581</v>
      </c>
      <c r="C215" s="228">
        <v>9101004</v>
      </c>
      <c r="D215" s="263">
        <v>1</v>
      </c>
      <c r="E215" s="262">
        <v>1</v>
      </c>
      <c r="F215" s="264">
        <v>160003901</v>
      </c>
      <c r="G215" s="265">
        <v>16</v>
      </c>
      <c r="H215" s="266">
        <v>1</v>
      </c>
      <c r="I215" s="266">
        <v>2</v>
      </c>
      <c r="J215" s="267" t="s">
        <v>574</v>
      </c>
      <c r="K215" s="233">
        <v>120001</v>
      </c>
      <c r="L215" s="207"/>
    </row>
    <row r="216" spans="1:12" s="217" customFormat="1" ht="16.5" customHeight="1">
      <c r="A216" s="226" t="b">
        <v>1</v>
      </c>
      <c r="B216" s="230" t="s">
        <v>581</v>
      </c>
      <c r="C216" s="228">
        <v>9101004</v>
      </c>
      <c r="D216" s="263">
        <v>1</v>
      </c>
      <c r="E216" s="262">
        <v>1</v>
      </c>
      <c r="F216" s="264">
        <v>160003902</v>
      </c>
      <c r="G216" s="265">
        <v>16</v>
      </c>
      <c r="H216" s="266">
        <v>1</v>
      </c>
      <c r="I216" s="266">
        <v>2</v>
      </c>
      <c r="J216" s="267" t="s">
        <v>575</v>
      </c>
      <c r="K216" s="233">
        <v>120001</v>
      </c>
      <c r="L216" s="207"/>
    </row>
    <row r="217" spans="1:12" s="217" customFormat="1" ht="16.5" customHeight="1">
      <c r="A217" s="226" t="b">
        <v>1</v>
      </c>
      <c r="B217" s="230" t="s">
        <v>581</v>
      </c>
      <c r="C217" s="228">
        <v>9101004</v>
      </c>
      <c r="D217" s="263">
        <v>1</v>
      </c>
      <c r="E217" s="262">
        <v>1</v>
      </c>
      <c r="F217" s="264">
        <v>160003903</v>
      </c>
      <c r="G217" s="265">
        <v>16</v>
      </c>
      <c r="H217" s="266">
        <v>1</v>
      </c>
      <c r="I217" s="266">
        <v>2</v>
      </c>
      <c r="J217" s="267" t="s">
        <v>576</v>
      </c>
      <c r="K217" s="233">
        <v>120001</v>
      </c>
      <c r="L217" s="207"/>
    </row>
    <row r="218" spans="1:12" s="217" customFormat="1" ht="16.5" customHeight="1">
      <c r="A218" s="226" t="b">
        <v>1</v>
      </c>
      <c r="B218" s="230" t="s">
        <v>581</v>
      </c>
      <c r="C218" s="228">
        <v>9101004</v>
      </c>
      <c r="D218" s="263">
        <v>1</v>
      </c>
      <c r="E218" s="262">
        <v>1</v>
      </c>
      <c r="F218" s="264">
        <v>160003904</v>
      </c>
      <c r="G218" s="265">
        <v>16</v>
      </c>
      <c r="H218" s="266">
        <v>1</v>
      </c>
      <c r="I218" s="266">
        <v>2</v>
      </c>
      <c r="J218" s="267" t="s">
        <v>577</v>
      </c>
      <c r="K218" s="233">
        <v>120001</v>
      </c>
      <c r="L218" s="207"/>
    </row>
    <row r="219" spans="1:12" s="217" customFormat="1" ht="16.5" customHeight="1">
      <c r="A219" s="226" t="b">
        <v>1</v>
      </c>
      <c r="B219" s="230" t="s">
        <v>581</v>
      </c>
      <c r="C219" s="228">
        <v>9101004</v>
      </c>
      <c r="D219" s="263">
        <v>1</v>
      </c>
      <c r="E219" s="262">
        <v>1</v>
      </c>
      <c r="F219" s="264">
        <v>160003905</v>
      </c>
      <c r="G219" s="265">
        <v>16</v>
      </c>
      <c r="H219" s="266">
        <v>1</v>
      </c>
      <c r="I219" s="266">
        <v>2</v>
      </c>
      <c r="J219" s="267" t="s">
        <v>578</v>
      </c>
      <c r="K219" s="233">
        <v>120001</v>
      </c>
      <c r="L219" s="207"/>
    </row>
    <row r="220" spans="1:12" s="217" customFormat="1" ht="16.5" customHeight="1">
      <c r="A220" s="226" t="b">
        <v>1</v>
      </c>
      <c r="B220" s="230" t="s">
        <v>581</v>
      </c>
      <c r="C220" s="228">
        <v>9101004</v>
      </c>
      <c r="D220" s="228">
        <v>2</v>
      </c>
      <c r="E220" s="226">
        <v>1</v>
      </c>
      <c r="F220" s="268">
        <v>160003919</v>
      </c>
      <c r="G220" s="265">
        <v>32</v>
      </c>
      <c r="H220" s="269">
        <v>5</v>
      </c>
      <c r="I220" s="269">
        <v>7</v>
      </c>
      <c r="J220" s="270" t="s">
        <v>530</v>
      </c>
      <c r="K220" s="233">
        <v>120001</v>
      </c>
      <c r="L220" s="207"/>
    </row>
    <row r="221" spans="1:12" s="217" customFormat="1" ht="16.5" customHeight="1">
      <c r="A221" s="226" t="b">
        <v>1</v>
      </c>
      <c r="B221" s="230" t="s">
        <v>581</v>
      </c>
      <c r="C221" s="228">
        <v>9101004</v>
      </c>
      <c r="D221" s="228">
        <v>2</v>
      </c>
      <c r="E221" s="226">
        <v>1</v>
      </c>
      <c r="F221" s="268">
        <v>160003920</v>
      </c>
      <c r="G221" s="265">
        <v>32</v>
      </c>
      <c r="H221" s="269">
        <v>5</v>
      </c>
      <c r="I221" s="269">
        <v>7</v>
      </c>
      <c r="J221" s="270" t="s">
        <v>532</v>
      </c>
      <c r="K221" s="233">
        <v>120001</v>
      </c>
      <c r="L221" s="207"/>
    </row>
    <row r="222" spans="1:12" s="217" customFormat="1" ht="16.5" customHeight="1">
      <c r="A222" s="226" t="b">
        <v>1</v>
      </c>
      <c r="B222" s="230" t="s">
        <v>581</v>
      </c>
      <c r="C222" s="228">
        <v>9101004</v>
      </c>
      <c r="D222" s="228">
        <v>2</v>
      </c>
      <c r="E222" s="226">
        <v>1</v>
      </c>
      <c r="F222" s="268">
        <v>160003921</v>
      </c>
      <c r="G222" s="265">
        <v>32</v>
      </c>
      <c r="H222" s="269">
        <v>5</v>
      </c>
      <c r="I222" s="269">
        <v>7</v>
      </c>
      <c r="J222" s="270" t="s">
        <v>533</v>
      </c>
      <c r="K222" s="233">
        <v>120001</v>
      </c>
      <c r="L222" s="207"/>
    </row>
    <row r="223" spans="1:12" s="217" customFormat="1" ht="16.5" customHeight="1">
      <c r="A223" s="226" t="b">
        <v>1</v>
      </c>
      <c r="B223" s="230" t="s">
        <v>581</v>
      </c>
      <c r="C223" s="228">
        <v>9101004</v>
      </c>
      <c r="D223" s="228">
        <v>2</v>
      </c>
      <c r="E223" s="226">
        <v>1</v>
      </c>
      <c r="F223" s="268">
        <v>160003922</v>
      </c>
      <c r="G223" s="265">
        <v>32</v>
      </c>
      <c r="H223" s="269">
        <v>5</v>
      </c>
      <c r="I223" s="269">
        <v>7</v>
      </c>
      <c r="J223" s="270" t="s">
        <v>534</v>
      </c>
      <c r="K223" s="233">
        <v>120001</v>
      </c>
      <c r="L223" s="207"/>
    </row>
    <row r="224" spans="1:12" s="217" customFormat="1" ht="16.5" customHeight="1">
      <c r="A224" s="226" t="b">
        <v>1</v>
      </c>
      <c r="B224" s="230" t="s">
        <v>581</v>
      </c>
      <c r="C224" s="228">
        <v>9101004</v>
      </c>
      <c r="D224" s="228">
        <v>2</v>
      </c>
      <c r="E224" s="226">
        <v>1</v>
      </c>
      <c r="F224" s="268">
        <v>160003923</v>
      </c>
      <c r="G224" s="265">
        <v>32</v>
      </c>
      <c r="H224" s="269">
        <v>5</v>
      </c>
      <c r="I224" s="269">
        <v>7</v>
      </c>
      <c r="J224" s="270" t="s">
        <v>535</v>
      </c>
      <c r="K224" s="233">
        <v>120001</v>
      </c>
      <c r="L224" s="207"/>
    </row>
    <row r="225" spans="1:12" s="217" customFormat="1" ht="16.5" customHeight="1">
      <c r="A225" s="226" t="b">
        <v>1</v>
      </c>
      <c r="B225" s="230" t="s">
        <v>581</v>
      </c>
      <c r="C225" s="228">
        <v>9101004</v>
      </c>
      <c r="D225" s="228">
        <v>2</v>
      </c>
      <c r="E225" s="226">
        <v>1</v>
      </c>
      <c r="F225" s="268">
        <v>160003924</v>
      </c>
      <c r="G225" s="265">
        <v>32</v>
      </c>
      <c r="H225" s="269">
        <v>5</v>
      </c>
      <c r="I225" s="269">
        <v>7</v>
      </c>
      <c r="J225" s="270" t="s">
        <v>536</v>
      </c>
      <c r="K225" s="233">
        <v>120001</v>
      </c>
      <c r="L225" s="207"/>
    </row>
    <row r="226" spans="1:12" s="217" customFormat="1" ht="16.5" customHeight="1">
      <c r="A226" s="226" t="b">
        <v>1</v>
      </c>
      <c r="B226" s="262" t="s">
        <v>582</v>
      </c>
      <c r="C226" s="228">
        <v>9101005</v>
      </c>
      <c r="D226" s="263">
        <v>1</v>
      </c>
      <c r="E226" s="262">
        <v>1</v>
      </c>
      <c r="F226" s="264">
        <v>160003901</v>
      </c>
      <c r="G226" s="265">
        <v>20</v>
      </c>
      <c r="H226" s="266">
        <v>1</v>
      </c>
      <c r="I226" s="266">
        <v>2</v>
      </c>
      <c r="J226" s="267" t="s">
        <v>574</v>
      </c>
      <c r="K226" s="233">
        <v>120001</v>
      </c>
      <c r="L226" s="207"/>
    </row>
    <row r="227" spans="1:12" s="217" customFormat="1" ht="16.5" customHeight="1">
      <c r="A227" s="226" t="b">
        <v>1</v>
      </c>
      <c r="B227" s="262" t="s">
        <v>582</v>
      </c>
      <c r="C227" s="228">
        <v>9101005</v>
      </c>
      <c r="D227" s="263">
        <v>1</v>
      </c>
      <c r="E227" s="262">
        <v>1</v>
      </c>
      <c r="F227" s="264">
        <v>160003902</v>
      </c>
      <c r="G227" s="265">
        <v>20</v>
      </c>
      <c r="H227" s="266">
        <v>1</v>
      </c>
      <c r="I227" s="266">
        <v>2</v>
      </c>
      <c r="J227" s="267" t="s">
        <v>575</v>
      </c>
      <c r="K227" s="233">
        <v>120001</v>
      </c>
      <c r="L227" s="207"/>
    </row>
    <row r="228" spans="1:12" s="217" customFormat="1" ht="16.5" customHeight="1">
      <c r="A228" s="226" t="b">
        <v>1</v>
      </c>
      <c r="B228" s="262" t="s">
        <v>582</v>
      </c>
      <c r="C228" s="228">
        <v>9101005</v>
      </c>
      <c r="D228" s="263">
        <v>1</v>
      </c>
      <c r="E228" s="262">
        <v>1</v>
      </c>
      <c r="F228" s="264">
        <v>160003903</v>
      </c>
      <c r="G228" s="265">
        <v>20</v>
      </c>
      <c r="H228" s="266">
        <v>1</v>
      </c>
      <c r="I228" s="266">
        <v>2</v>
      </c>
      <c r="J228" s="267" t="s">
        <v>576</v>
      </c>
      <c r="K228" s="233">
        <v>120001</v>
      </c>
      <c r="L228" s="207"/>
    </row>
    <row r="229" spans="1:12" s="217" customFormat="1" ht="16.5" customHeight="1">
      <c r="A229" s="226" t="b">
        <v>1</v>
      </c>
      <c r="B229" s="262" t="s">
        <v>582</v>
      </c>
      <c r="C229" s="228">
        <v>9101005</v>
      </c>
      <c r="D229" s="263">
        <v>1</v>
      </c>
      <c r="E229" s="262">
        <v>1</v>
      </c>
      <c r="F229" s="264">
        <v>160003904</v>
      </c>
      <c r="G229" s="265">
        <v>20</v>
      </c>
      <c r="H229" s="266">
        <v>1</v>
      </c>
      <c r="I229" s="266">
        <v>2</v>
      </c>
      <c r="J229" s="267" t="s">
        <v>577</v>
      </c>
      <c r="K229" s="233">
        <v>120001</v>
      </c>
      <c r="L229" s="207"/>
    </row>
    <row r="230" spans="1:12" s="217" customFormat="1" ht="16.5" customHeight="1">
      <c r="A230" s="226" t="b">
        <v>1</v>
      </c>
      <c r="B230" s="262" t="s">
        <v>582</v>
      </c>
      <c r="C230" s="228">
        <v>9101005</v>
      </c>
      <c r="D230" s="263">
        <v>1</v>
      </c>
      <c r="E230" s="262">
        <v>1</v>
      </c>
      <c r="F230" s="264">
        <v>160003905</v>
      </c>
      <c r="G230" s="265">
        <v>20</v>
      </c>
      <c r="H230" s="266">
        <v>1</v>
      </c>
      <c r="I230" s="266">
        <v>2</v>
      </c>
      <c r="J230" s="267" t="s">
        <v>578</v>
      </c>
      <c r="K230" s="233">
        <v>120001</v>
      </c>
      <c r="L230" s="207"/>
    </row>
    <row r="231" spans="1:12" s="217" customFormat="1" ht="16.5" customHeight="1">
      <c r="A231" s="226" t="b">
        <v>1</v>
      </c>
      <c r="B231" s="262" t="s">
        <v>582</v>
      </c>
      <c r="C231" s="228">
        <v>9101005</v>
      </c>
      <c r="D231" s="228">
        <v>2</v>
      </c>
      <c r="E231" s="226">
        <v>1</v>
      </c>
      <c r="F231" s="268">
        <v>160003919</v>
      </c>
      <c r="G231" s="265">
        <v>40</v>
      </c>
      <c r="H231" s="269">
        <v>6</v>
      </c>
      <c r="I231" s="269">
        <v>8</v>
      </c>
      <c r="J231" s="270" t="s">
        <v>530</v>
      </c>
      <c r="K231" s="233">
        <v>120001</v>
      </c>
      <c r="L231" s="207"/>
    </row>
    <row r="232" spans="1:12" s="217" customFormat="1" ht="16.5" customHeight="1">
      <c r="A232" s="226" t="b">
        <v>1</v>
      </c>
      <c r="B232" s="262" t="s">
        <v>582</v>
      </c>
      <c r="C232" s="228">
        <v>9101005</v>
      </c>
      <c r="D232" s="228">
        <v>2</v>
      </c>
      <c r="E232" s="226">
        <v>1</v>
      </c>
      <c r="F232" s="268">
        <v>160003920</v>
      </c>
      <c r="G232" s="265">
        <v>40</v>
      </c>
      <c r="H232" s="269">
        <v>6</v>
      </c>
      <c r="I232" s="269">
        <v>8</v>
      </c>
      <c r="J232" s="270" t="s">
        <v>532</v>
      </c>
      <c r="K232" s="233">
        <v>120001</v>
      </c>
      <c r="L232" s="207"/>
    </row>
    <row r="233" spans="1:12" s="217" customFormat="1" ht="16.5" customHeight="1">
      <c r="A233" s="226" t="b">
        <v>1</v>
      </c>
      <c r="B233" s="262" t="s">
        <v>582</v>
      </c>
      <c r="C233" s="228">
        <v>9101005</v>
      </c>
      <c r="D233" s="228">
        <v>2</v>
      </c>
      <c r="E233" s="226">
        <v>1</v>
      </c>
      <c r="F233" s="268">
        <v>160003921</v>
      </c>
      <c r="G233" s="265">
        <v>40</v>
      </c>
      <c r="H233" s="269">
        <v>6</v>
      </c>
      <c r="I233" s="269">
        <v>8</v>
      </c>
      <c r="J233" s="270" t="s">
        <v>533</v>
      </c>
      <c r="K233" s="233">
        <v>120001</v>
      </c>
      <c r="L233" s="207"/>
    </row>
    <row r="234" spans="1:12" s="217" customFormat="1" ht="16.5" customHeight="1">
      <c r="A234" s="226" t="b">
        <v>1</v>
      </c>
      <c r="B234" s="262" t="s">
        <v>582</v>
      </c>
      <c r="C234" s="228">
        <v>9101005</v>
      </c>
      <c r="D234" s="228">
        <v>2</v>
      </c>
      <c r="E234" s="226">
        <v>1</v>
      </c>
      <c r="F234" s="268">
        <v>160003922</v>
      </c>
      <c r="G234" s="265">
        <v>40</v>
      </c>
      <c r="H234" s="269">
        <v>6</v>
      </c>
      <c r="I234" s="269">
        <v>8</v>
      </c>
      <c r="J234" s="270" t="s">
        <v>534</v>
      </c>
      <c r="K234" s="233">
        <v>120001</v>
      </c>
      <c r="L234" s="207"/>
    </row>
    <row r="235" spans="1:12" s="217" customFormat="1" ht="16.5" customHeight="1">
      <c r="A235" s="226" t="b">
        <v>1</v>
      </c>
      <c r="B235" s="262" t="s">
        <v>582</v>
      </c>
      <c r="C235" s="228">
        <v>9101005</v>
      </c>
      <c r="D235" s="228">
        <v>2</v>
      </c>
      <c r="E235" s="226">
        <v>1</v>
      </c>
      <c r="F235" s="268">
        <v>160003923</v>
      </c>
      <c r="G235" s="265">
        <v>40</v>
      </c>
      <c r="H235" s="269">
        <v>6</v>
      </c>
      <c r="I235" s="269">
        <v>8</v>
      </c>
      <c r="J235" s="270" t="s">
        <v>535</v>
      </c>
      <c r="K235" s="233">
        <v>120001</v>
      </c>
      <c r="L235" s="207"/>
    </row>
    <row r="236" spans="1:12" s="217" customFormat="1" ht="16.5" customHeight="1">
      <c r="A236" s="226" t="b">
        <v>1</v>
      </c>
      <c r="B236" s="262" t="s">
        <v>582</v>
      </c>
      <c r="C236" s="228">
        <v>9101005</v>
      </c>
      <c r="D236" s="228">
        <v>2</v>
      </c>
      <c r="E236" s="226">
        <v>1</v>
      </c>
      <c r="F236" s="268">
        <v>160003924</v>
      </c>
      <c r="G236" s="265">
        <v>40</v>
      </c>
      <c r="H236" s="269">
        <v>6</v>
      </c>
      <c r="I236" s="269">
        <v>8</v>
      </c>
      <c r="J236" s="270" t="s">
        <v>536</v>
      </c>
      <c r="K236" s="233">
        <v>120001</v>
      </c>
      <c r="L236" s="207"/>
    </row>
    <row r="237" spans="1:12" s="217" customFormat="1" ht="16.5" customHeight="1">
      <c r="A237" s="226" t="b">
        <v>1</v>
      </c>
      <c r="B237" s="230" t="s">
        <v>583</v>
      </c>
      <c r="C237" s="228">
        <v>9101006</v>
      </c>
      <c r="D237" s="263">
        <v>1</v>
      </c>
      <c r="E237" s="262">
        <v>1</v>
      </c>
      <c r="F237" s="264">
        <v>160003901</v>
      </c>
      <c r="G237" s="265">
        <v>24</v>
      </c>
      <c r="H237" s="266">
        <v>1</v>
      </c>
      <c r="I237" s="266">
        <v>2</v>
      </c>
      <c r="J237" s="267" t="s">
        <v>574</v>
      </c>
      <c r="K237" s="233">
        <v>120001</v>
      </c>
      <c r="L237" s="207"/>
    </row>
    <row r="238" spans="1:12" s="217" customFormat="1" ht="16.5" customHeight="1">
      <c r="A238" s="226" t="b">
        <v>1</v>
      </c>
      <c r="B238" s="230" t="s">
        <v>583</v>
      </c>
      <c r="C238" s="228">
        <v>9101006</v>
      </c>
      <c r="D238" s="263">
        <v>1</v>
      </c>
      <c r="E238" s="262">
        <v>1</v>
      </c>
      <c r="F238" s="264">
        <v>160003902</v>
      </c>
      <c r="G238" s="265">
        <v>24</v>
      </c>
      <c r="H238" s="266">
        <v>1</v>
      </c>
      <c r="I238" s="266">
        <v>2</v>
      </c>
      <c r="J238" s="267" t="s">
        <v>575</v>
      </c>
      <c r="K238" s="233">
        <v>120001</v>
      </c>
      <c r="L238" s="207"/>
    </row>
    <row r="239" spans="1:12" s="217" customFormat="1" ht="16.5" customHeight="1">
      <c r="A239" s="226" t="b">
        <v>1</v>
      </c>
      <c r="B239" s="230" t="s">
        <v>583</v>
      </c>
      <c r="C239" s="228">
        <v>9101006</v>
      </c>
      <c r="D239" s="263">
        <v>1</v>
      </c>
      <c r="E239" s="262">
        <v>1</v>
      </c>
      <c r="F239" s="264">
        <v>160003903</v>
      </c>
      <c r="G239" s="265">
        <v>24</v>
      </c>
      <c r="H239" s="266">
        <v>1</v>
      </c>
      <c r="I239" s="266">
        <v>2</v>
      </c>
      <c r="J239" s="267" t="s">
        <v>576</v>
      </c>
      <c r="K239" s="233">
        <v>120001</v>
      </c>
      <c r="L239" s="207"/>
    </row>
    <row r="240" spans="1:12" s="217" customFormat="1" ht="16.5" customHeight="1">
      <c r="A240" s="226" t="b">
        <v>1</v>
      </c>
      <c r="B240" s="230" t="s">
        <v>583</v>
      </c>
      <c r="C240" s="228">
        <v>9101006</v>
      </c>
      <c r="D240" s="263">
        <v>1</v>
      </c>
      <c r="E240" s="262">
        <v>1</v>
      </c>
      <c r="F240" s="264">
        <v>160003904</v>
      </c>
      <c r="G240" s="265">
        <v>24</v>
      </c>
      <c r="H240" s="266">
        <v>1</v>
      </c>
      <c r="I240" s="266">
        <v>2</v>
      </c>
      <c r="J240" s="267" t="s">
        <v>577</v>
      </c>
      <c r="K240" s="233">
        <v>120001</v>
      </c>
      <c r="L240" s="207"/>
    </row>
    <row r="241" spans="1:12" s="217" customFormat="1" ht="16.5" customHeight="1">
      <c r="A241" s="226" t="b">
        <v>1</v>
      </c>
      <c r="B241" s="230" t="s">
        <v>583</v>
      </c>
      <c r="C241" s="228">
        <v>9101006</v>
      </c>
      <c r="D241" s="263">
        <v>1</v>
      </c>
      <c r="E241" s="262">
        <v>1</v>
      </c>
      <c r="F241" s="264">
        <v>160003905</v>
      </c>
      <c r="G241" s="265">
        <v>24</v>
      </c>
      <c r="H241" s="266">
        <v>1</v>
      </c>
      <c r="I241" s="266">
        <v>2</v>
      </c>
      <c r="J241" s="267" t="s">
        <v>578</v>
      </c>
      <c r="K241" s="233">
        <v>120001</v>
      </c>
      <c r="L241" s="207"/>
    </row>
    <row r="242" spans="1:12" s="217" customFormat="1" ht="16.5" customHeight="1">
      <c r="A242" s="226" t="b">
        <v>1</v>
      </c>
      <c r="B242" s="230" t="s">
        <v>583</v>
      </c>
      <c r="C242" s="228">
        <v>9101006</v>
      </c>
      <c r="D242" s="228">
        <v>2</v>
      </c>
      <c r="E242" s="226">
        <v>1</v>
      </c>
      <c r="F242" s="268">
        <v>160003919</v>
      </c>
      <c r="G242" s="265">
        <v>48</v>
      </c>
      <c r="H242" s="269">
        <v>8</v>
      </c>
      <c r="I242" s="269">
        <v>10</v>
      </c>
      <c r="J242" s="270" t="s">
        <v>530</v>
      </c>
      <c r="K242" s="233">
        <v>120001</v>
      </c>
      <c r="L242" s="207"/>
    </row>
    <row r="243" spans="1:12" s="217" customFormat="1" ht="16.5" customHeight="1">
      <c r="A243" s="226" t="b">
        <v>1</v>
      </c>
      <c r="B243" s="230" t="s">
        <v>583</v>
      </c>
      <c r="C243" s="228">
        <v>9101006</v>
      </c>
      <c r="D243" s="228">
        <v>2</v>
      </c>
      <c r="E243" s="226">
        <v>1</v>
      </c>
      <c r="F243" s="268">
        <v>160003920</v>
      </c>
      <c r="G243" s="265">
        <v>48</v>
      </c>
      <c r="H243" s="269">
        <v>8</v>
      </c>
      <c r="I243" s="269">
        <v>10</v>
      </c>
      <c r="J243" s="270" t="s">
        <v>532</v>
      </c>
      <c r="K243" s="233">
        <v>120001</v>
      </c>
      <c r="L243" s="207"/>
    </row>
    <row r="244" spans="1:12" s="217" customFormat="1" ht="16.5" customHeight="1">
      <c r="A244" s="226" t="b">
        <v>1</v>
      </c>
      <c r="B244" s="230" t="s">
        <v>583</v>
      </c>
      <c r="C244" s="228">
        <v>9101006</v>
      </c>
      <c r="D244" s="228">
        <v>2</v>
      </c>
      <c r="E244" s="226">
        <v>1</v>
      </c>
      <c r="F244" s="268">
        <v>160003921</v>
      </c>
      <c r="G244" s="265">
        <v>48</v>
      </c>
      <c r="H244" s="269">
        <v>8</v>
      </c>
      <c r="I244" s="269">
        <v>10</v>
      </c>
      <c r="J244" s="270" t="s">
        <v>533</v>
      </c>
      <c r="K244" s="233">
        <v>120001</v>
      </c>
      <c r="L244" s="207"/>
    </row>
    <row r="245" spans="1:12" s="217" customFormat="1" ht="16.5" customHeight="1">
      <c r="A245" s="226" t="b">
        <v>1</v>
      </c>
      <c r="B245" s="230" t="s">
        <v>583</v>
      </c>
      <c r="C245" s="228">
        <v>9101006</v>
      </c>
      <c r="D245" s="228">
        <v>2</v>
      </c>
      <c r="E245" s="226">
        <v>1</v>
      </c>
      <c r="F245" s="268">
        <v>160003922</v>
      </c>
      <c r="G245" s="265">
        <v>48</v>
      </c>
      <c r="H245" s="269">
        <v>8</v>
      </c>
      <c r="I245" s="269">
        <v>10</v>
      </c>
      <c r="J245" s="270" t="s">
        <v>534</v>
      </c>
      <c r="K245" s="233">
        <v>120001</v>
      </c>
      <c r="L245" s="207"/>
    </row>
    <row r="246" spans="1:12" s="217" customFormat="1" ht="16.5" customHeight="1">
      <c r="A246" s="226" t="b">
        <v>1</v>
      </c>
      <c r="B246" s="230" t="s">
        <v>583</v>
      </c>
      <c r="C246" s="228">
        <v>9101006</v>
      </c>
      <c r="D246" s="228">
        <v>2</v>
      </c>
      <c r="E246" s="226">
        <v>1</v>
      </c>
      <c r="F246" s="268">
        <v>160003923</v>
      </c>
      <c r="G246" s="265">
        <v>48</v>
      </c>
      <c r="H246" s="269">
        <v>8</v>
      </c>
      <c r="I246" s="269">
        <v>10</v>
      </c>
      <c r="J246" s="270" t="s">
        <v>535</v>
      </c>
      <c r="K246" s="233">
        <v>120001</v>
      </c>
      <c r="L246" s="207"/>
    </row>
    <row r="247" spans="1:12" s="217" customFormat="1" ht="16.5" customHeight="1">
      <c r="A247" s="226" t="b">
        <v>1</v>
      </c>
      <c r="B247" s="230" t="s">
        <v>583</v>
      </c>
      <c r="C247" s="228">
        <v>9101006</v>
      </c>
      <c r="D247" s="228">
        <v>2</v>
      </c>
      <c r="E247" s="226">
        <v>1</v>
      </c>
      <c r="F247" s="268">
        <v>160003924</v>
      </c>
      <c r="G247" s="265">
        <v>48</v>
      </c>
      <c r="H247" s="269">
        <v>8</v>
      </c>
      <c r="I247" s="269">
        <v>10</v>
      </c>
      <c r="J247" s="270" t="s">
        <v>536</v>
      </c>
      <c r="K247" s="233">
        <v>120001</v>
      </c>
      <c r="L247" s="207"/>
    </row>
    <row r="248" spans="1:12" s="217" customFormat="1" ht="16.5" customHeight="1">
      <c r="A248" s="226" t="b">
        <v>1</v>
      </c>
      <c r="B248" s="271" t="s">
        <v>584</v>
      </c>
      <c r="C248" s="228">
        <v>9102001</v>
      </c>
      <c r="D248" s="272">
        <v>1</v>
      </c>
      <c r="E248" s="235">
        <v>1</v>
      </c>
      <c r="F248" s="273">
        <v>160003914</v>
      </c>
      <c r="G248" s="274">
        <v>3</v>
      </c>
      <c r="H248" s="241">
        <v>5</v>
      </c>
      <c r="I248" s="241">
        <v>5</v>
      </c>
      <c r="J248" s="275" t="s">
        <v>545</v>
      </c>
      <c r="K248" s="233">
        <v>120001</v>
      </c>
      <c r="L248" s="207"/>
    </row>
    <row r="249" spans="1:12" s="217" customFormat="1" ht="16.5" customHeight="1">
      <c r="A249" s="226" t="b">
        <v>1</v>
      </c>
      <c r="B249" s="271" t="s">
        <v>584</v>
      </c>
      <c r="C249" s="228">
        <v>9102001</v>
      </c>
      <c r="D249" s="272">
        <v>2</v>
      </c>
      <c r="E249" s="235">
        <v>1</v>
      </c>
      <c r="F249" s="273">
        <v>160003918</v>
      </c>
      <c r="G249" s="274">
        <v>3</v>
      </c>
      <c r="H249" s="241">
        <v>5</v>
      </c>
      <c r="I249" s="240">
        <v>6</v>
      </c>
      <c r="J249" s="276" t="s">
        <v>546</v>
      </c>
      <c r="K249" s="233">
        <v>120001</v>
      </c>
      <c r="L249" s="207"/>
    </row>
    <row r="250" spans="1:12" s="217" customFormat="1" ht="16.5" customHeight="1">
      <c r="A250" s="226" t="b">
        <v>1</v>
      </c>
      <c r="B250" s="271" t="s">
        <v>584</v>
      </c>
      <c r="C250" s="228">
        <v>9102001</v>
      </c>
      <c r="D250" s="272">
        <v>3</v>
      </c>
      <c r="E250" s="235">
        <v>1</v>
      </c>
      <c r="F250" s="273">
        <v>160003915</v>
      </c>
      <c r="G250" s="274">
        <v>4</v>
      </c>
      <c r="H250" s="236">
        <v>2</v>
      </c>
      <c r="I250" s="236">
        <v>3</v>
      </c>
      <c r="J250" s="275" t="s">
        <v>585</v>
      </c>
      <c r="K250" s="233">
        <v>120001</v>
      </c>
      <c r="L250" s="207"/>
    </row>
    <row r="251" spans="1:12" s="217" customFormat="1" ht="16.5" customHeight="1">
      <c r="A251" s="226" t="b">
        <v>1</v>
      </c>
      <c r="B251" s="271" t="s">
        <v>584</v>
      </c>
      <c r="C251" s="228">
        <v>9102001</v>
      </c>
      <c r="D251" s="272">
        <v>3</v>
      </c>
      <c r="E251" s="235">
        <v>1</v>
      </c>
      <c r="F251" s="273">
        <v>160003916</v>
      </c>
      <c r="G251" s="274">
        <v>4</v>
      </c>
      <c r="H251" s="236">
        <v>2</v>
      </c>
      <c r="I251" s="236">
        <v>3</v>
      </c>
      <c r="J251" s="275" t="s">
        <v>586</v>
      </c>
      <c r="K251" s="233">
        <v>120001</v>
      </c>
      <c r="L251" s="207"/>
    </row>
    <row r="252" spans="1:12" s="217" customFormat="1" ht="16.5" customHeight="1">
      <c r="A252" s="226" t="b">
        <v>1</v>
      </c>
      <c r="B252" s="271" t="s">
        <v>584</v>
      </c>
      <c r="C252" s="228">
        <v>9102001</v>
      </c>
      <c r="D252" s="272">
        <v>3</v>
      </c>
      <c r="E252" s="235">
        <v>1</v>
      </c>
      <c r="F252" s="273">
        <v>160003917</v>
      </c>
      <c r="G252" s="274">
        <v>4</v>
      </c>
      <c r="H252" s="236">
        <v>2</v>
      </c>
      <c r="I252" s="236">
        <v>3</v>
      </c>
      <c r="J252" s="275" t="s">
        <v>587</v>
      </c>
      <c r="K252" s="233">
        <v>120001</v>
      </c>
      <c r="L252" s="207"/>
    </row>
    <row r="253" spans="1:12" s="217" customFormat="1" ht="16.5" customHeight="1">
      <c r="A253" s="226" t="b">
        <v>1</v>
      </c>
      <c r="B253" s="271" t="s">
        <v>584</v>
      </c>
      <c r="C253" s="228">
        <v>9102001</v>
      </c>
      <c r="D253" s="228">
        <v>4</v>
      </c>
      <c r="E253" s="226">
        <v>1</v>
      </c>
      <c r="F253" s="268">
        <v>160003919</v>
      </c>
      <c r="G253" s="277">
        <v>3</v>
      </c>
      <c r="H253" s="269">
        <v>2</v>
      </c>
      <c r="I253" s="269">
        <v>4</v>
      </c>
      <c r="J253" s="270" t="s">
        <v>530</v>
      </c>
      <c r="K253" s="233">
        <v>120001</v>
      </c>
      <c r="L253" s="207"/>
    </row>
    <row r="254" spans="1:12" s="217" customFormat="1" ht="16.5" customHeight="1">
      <c r="A254" s="226" t="b">
        <v>1</v>
      </c>
      <c r="B254" s="271" t="s">
        <v>584</v>
      </c>
      <c r="C254" s="228">
        <v>9102001</v>
      </c>
      <c r="D254" s="228">
        <v>4</v>
      </c>
      <c r="E254" s="226">
        <v>1</v>
      </c>
      <c r="F254" s="268">
        <v>160003920</v>
      </c>
      <c r="G254" s="277">
        <v>3</v>
      </c>
      <c r="H254" s="269">
        <v>2</v>
      </c>
      <c r="I254" s="269">
        <v>4</v>
      </c>
      <c r="J254" s="270" t="s">
        <v>532</v>
      </c>
      <c r="K254" s="233">
        <v>120001</v>
      </c>
      <c r="L254" s="207"/>
    </row>
    <row r="255" spans="1:12" s="217" customFormat="1" ht="16.5" customHeight="1">
      <c r="A255" s="226" t="b">
        <v>1</v>
      </c>
      <c r="B255" s="271" t="s">
        <v>584</v>
      </c>
      <c r="C255" s="228">
        <v>9102001</v>
      </c>
      <c r="D255" s="228">
        <v>4</v>
      </c>
      <c r="E255" s="226">
        <v>1</v>
      </c>
      <c r="F255" s="268">
        <v>160003921</v>
      </c>
      <c r="G255" s="277">
        <v>3</v>
      </c>
      <c r="H255" s="269">
        <v>2</v>
      </c>
      <c r="I255" s="269">
        <v>4</v>
      </c>
      <c r="J255" s="270" t="s">
        <v>533</v>
      </c>
      <c r="K255" s="233">
        <v>120001</v>
      </c>
      <c r="L255" s="207"/>
    </row>
    <row r="256" spans="1:12" s="217" customFormat="1" ht="16.5" customHeight="1">
      <c r="A256" s="226" t="b">
        <v>1</v>
      </c>
      <c r="B256" s="271" t="s">
        <v>584</v>
      </c>
      <c r="C256" s="228">
        <v>9102001</v>
      </c>
      <c r="D256" s="228">
        <v>4</v>
      </c>
      <c r="E256" s="226">
        <v>1</v>
      </c>
      <c r="F256" s="268">
        <v>160003922</v>
      </c>
      <c r="G256" s="277">
        <v>3</v>
      </c>
      <c r="H256" s="269">
        <v>2</v>
      </c>
      <c r="I256" s="269">
        <v>4</v>
      </c>
      <c r="J256" s="270" t="s">
        <v>534</v>
      </c>
      <c r="K256" s="233">
        <v>120001</v>
      </c>
      <c r="L256" s="207"/>
    </row>
    <row r="257" spans="1:12" s="217" customFormat="1" ht="16.5" customHeight="1">
      <c r="A257" s="226" t="b">
        <v>1</v>
      </c>
      <c r="B257" s="271" t="s">
        <v>584</v>
      </c>
      <c r="C257" s="228">
        <v>9102001</v>
      </c>
      <c r="D257" s="228">
        <v>4</v>
      </c>
      <c r="E257" s="226">
        <v>1</v>
      </c>
      <c r="F257" s="268">
        <v>160003923</v>
      </c>
      <c r="G257" s="277">
        <v>3</v>
      </c>
      <c r="H257" s="269">
        <v>2</v>
      </c>
      <c r="I257" s="269">
        <v>4</v>
      </c>
      <c r="J257" s="270" t="s">
        <v>535</v>
      </c>
      <c r="K257" s="233">
        <v>120001</v>
      </c>
      <c r="L257" s="207"/>
    </row>
    <row r="258" spans="1:12" s="217" customFormat="1" ht="16.5" customHeight="1">
      <c r="A258" s="226" t="b">
        <v>1</v>
      </c>
      <c r="B258" s="271" t="s">
        <v>584</v>
      </c>
      <c r="C258" s="228">
        <v>9102001</v>
      </c>
      <c r="D258" s="228">
        <v>4</v>
      </c>
      <c r="E258" s="226">
        <v>1</v>
      </c>
      <c r="F258" s="268">
        <v>160003924</v>
      </c>
      <c r="G258" s="277">
        <v>3</v>
      </c>
      <c r="H258" s="269">
        <v>2</v>
      </c>
      <c r="I258" s="269">
        <v>4</v>
      </c>
      <c r="J258" s="270" t="s">
        <v>536</v>
      </c>
      <c r="K258" s="233">
        <v>120001</v>
      </c>
      <c r="L258" s="207"/>
    </row>
    <row r="259" spans="1:12" s="217" customFormat="1" ht="16.5" customHeight="1">
      <c r="A259" s="226" t="b">
        <v>1</v>
      </c>
      <c r="B259" s="226" t="s">
        <v>588</v>
      </c>
      <c r="C259" s="228">
        <v>9102002</v>
      </c>
      <c r="D259" s="272">
        <v>1</v>
      </c>
      <c r="E259" s="235">
        <v>1</v>
      </c>
      <c r="F259" s="273">
        <v>160003914</v>
      </c>
      <c r="G259" s="274">
        <v>6</v>
      </c>
      <c r="H259" s="241">
        <v>6</v>
      </c>
      <c r="I259" s="241">
        <v>6</v>
      </c>
      <c r="J259" s="275" t="s">
        <v>545</v>
      </c>
      <c r="K259" s="233">
        <v>120001</v>
      </c>
      <c r="L259" s="207"/>
    </row>
    <row r="260" spans="1:12" s="217" customFormat="1" ht="16.5" customHeight="1">
      <c r="A260" s="226" t="b">
        <v>1</v>
      </c>
      <c r="B260" s="226" t="s">
        <v>588</v>
      </c>
      <c r="C260" s="228">
        <v>9102002</v>
      </c>
      <c r="D260" s="272">
        <v>2</v>
      </c>
      <c r="E260" s="235">
        <v>1</v>
      </c>
      <c r="F260" s="273">
        <v>160003918</v>
      </c>
      <c r="G260" s="274">
        <v>6</v>
      </c>
      <c r="H260" s="241">
        <v>6</v>
      </c>
      <c r="I260" s="240">
        <v>7</v>
      </c>
      <c r="J260" s="276" t="s">
        <v>546</v>
      </c>
      <c r="K260" s="233">
        <v>120001</v>
      </c>
      <c r="L260" s="207"/>
    </row>
    <row r="261" spans="1:12" s="217" customFormat="1" ht="16.5" customHeight="1">
      <c r="A261" s="226" t="b">
        <v>1</v>
      </c>
      <c r="B261" s="226" t="s">
        <v>588</v>
      </c>
      <c r="C261" s="228">
        <v>9102002</v>
      </c>
      <c r="D261" s="272">
        <v>3</v>
      </c>
      <c r="E261" s="235">
        <v>1</v>
      </c>
      <c r="F261" s="273">
        <v>160003915</v>
      </c>
      <c r="G261" s="274">
        <v>8</v>
      </c>
      <c r="H261" s="236">
        <v>3</v>
      </c>
      <c r="I261" s="236">
        <v>4</v>
      </c>
      <c r="J261" s="275" t="s">
        <v>585</v>
      </c>
      <c r="K261" s="233">
        <v>120001</v>
      </c>
      <c r="L261" s="207"/>
    </row>
    <row r="262" spans="1:12" s="217" customFormat="1" ht="16.5" customHeight="1">
      <c r="A262" s="226" t="b">
        <v>1</v>
      </c>
      <c r="B262" s="226" t="s">
        <v>588</v>
      </c>
      <c r="C262" s="228">
        <v>9102002</v>
      </c>
      <c r="D262" s="272">
        <v>3</v>
      </c>
      <c r="E262" s="235">
        <v>1</v>
      </c>
      <c r="F262" s="273">
        <v>160003916</v>
      </c>
      <c r="G262" s="274">
        <v>8</v>
      </c>
      <c r="H262" s="236">
        <v>3</v>
      </c>
      <c r="I262" s="236">
        <v>4</v>
      </c>
      <c r="J262" s="275" t="s">
        <v>586</v>
      </c>
      <c r="K262" s="233">
        <v>120001</v>
      </c>
      <c r="L262" s="207"/>
    </row>
    <row r="263" spans="1:12" s="217" customFormat="1" ht="16.5" customHeight="1">
      <c r="A263" s="226" t="b">
        <v>1</v>
      </c>
      <c r="B263" s="226" t="s">
        <v>588</v>
      </c>
      <c r="C263" s="228">
        <v>9102002</v>
      </c>
      <c r="D263" s="272">
        <v>3</v>
      </c>
      <c r="E263" s="235">
        <v>1</v>
      </c>
      <c r="F263" s="273">
        <v>160003917</v>
      </c>
      <c r="G263" s="274">
        <v>8</v>
      </c>
      <c r="H263" s="236">
        <v>3</v>
      </c>
      <c r="I263" s="236">
        <v>4</v>
      </c>
      <c r="J263" s="275" t="s">
        <v>587</v>
      </c>
      <c r="K263" s="233">
        <v>120001</v>
      </c>
      <c r="L263" s="207"/>
    </row>
    <row r="264" spans="1:12" s="217" customFormat="1" ht="16.5" customHeight="1">
      <c r="A264" s="226" t="b">
        <v>1</v>
      </c>
      <c r="B264" s="226" t="s">
        <v>588</v>
      </c>
      <c r="C264" s="228">
        <v>9102002</v>
      </c>
      <c r="D264" s="228">
        <v>4</v>
      </c>
      <c r="E264" s="226">
        <v>1</v>
      </c>
      <c r="F264" s="268">
        <v>160003919</v>
      </c>
      <c r="G264" s="277">
        <v>6</v>
      </c>
      <c r="H264" s="269">
        <v>3</v>
      </c>
      <c r="I264" s="269">
        <v>5</v>
      </c>
      <c r="J264" s="270" t="s">
        <v>530</v>
      </c>
      <c r="K264" s="233">
        <v>120001</v>
      </c>
      <c r="L264" s="207"/>
    </row>
    <row r="265" spans="1:12" s="217" customFormat="1" ht="16.5" customHeight="1">
      <c r="A265" s="226" t="b">
        <v>1</v>
      </c>
      <c r="B265" s="226" t="s">
        <v>588</v>
      </c>
      <c r="C265" s="228">
        <v>9102002</v>
      </c>
      <c r="D265" s="228">
        <v>4</v>
      </c>
      <c r="E265" s="226">
        <v>1</v>
      </c>
      <c r="F265" s="268">
        <v>160003920</v>
      </c>
      <c r="G265" s="277">
        <v>6</v>
      </c>
      <c r="H265" s="269">
        <v>3</v>
      </c>
      <c r="I265" s="269">
        <v>5</v>
      </c>
      <c r="J265" s="270" t="s">
        <v>532</v>
      </c>
      <c r="K265" s="233">
        <v>120001</v>
      </c>
      <c r="L265" s="207"/>
    </row>
    <row r="266" spans="1:12" s="217" customFormat="1" ht="16.5" customHeight="1">
      <c r="A266" s="226" t="b">
        <v>1</v>
      </c>
      <c r="B266" s="226" t="s">
        <v>588</v>
      </c>
      <c r="C266" s="228">
        <v>9102002</v>
      </c>
      <c r="D266" s="228">
        <v>4</v>
      </c>
      <c r="E266" s="226">
        <v>1</v>
      </c>
      <c r="F266" s="268">
        <v>160003921</v>
      </c>
      <c r="G266" s="277">
        <v>6</v>
      </c>
      <c r="H266" s="269">
        <v>3</v>
      </c>
      <c r="I266" s="269">
        <v>5</v>
      </c>
      <c r="J266" s="270" t="s">
        <v>533</v>
      </c>
      <c r="K266" s="233">
        <v>120001</v>
      </c>
      <c r="L266" s="207"/>
    </row>
    <row r="267" spans="1:12" s="217" customFormat="1" ht="16.5" customHeight="1">
      <c r="A267" s="226" t="b">
        <v>1</v>
      </c>
      <c r="B267" s="226" t="s">
        <v>588</v>
      </c>
      <c r="C267" s="228">
        <v>9102002</v>
      </c>
      <c r="D267" s="228">
        <v>4</v>
      </c>
      <c r="E267" s="226">
        <v>1</v>
      </c>
      <c r="F267" s="268">
        <v>160003922</v>
      </c>
      <c r="G267" s="277">
        <v>6</v>
      </c>
      <c r="H267" s="269">
        <v>3</v>
      </c>
      <c r="I267" s="269">
        <v>5</v>
      </c>
      <c r="J267" s="270" t="s">
        <v>534</v>
      </c>
      <c r="K267" s="233">
        <v>120001</v>
      </c>
      <c r="L267" s="207"/>
    </row>
    <row r="268" spans="1:12" s="217" customFormat="1" ht="16.5" customHeight="1">
      <c r="A268" s="226" t="b">
        <v>1</v>
      </c>
      <c r="B268" s="226" t="s">
        <v>588</v>
      </c>
      <c r="C268" s="228">
        <v>9102002</v>
      </c>
      <c r="D268" s="228">
        <v>4</v>
      </c>
      <c r="E268" s="226">
        <v>1</v>
      </c>
      <c r="F268" s="268">
        <v>160003923</v>
      </c>
      <c r="G268" s="277">
        <v>6</v>
      </c>
      <c r="H268" s="269">
        <v>3</v>
      </c>
      <c r="I268" s="269">
        <v>5</v>
      </c>
      <c r="J268" s="270" t="s">
        <v>535</v>
      </c>
      <c r="K268" s="233">
        <v>120001</v>
      </c>
      <c r="L268" s="207"/>
    </row>
    <row r="269" spans="1:12" s="217" customFormat="1" ht="16.5" customHeight="1">
      <c r="A269" s="226" t="b">
        <v>1</v>
      </c>
      <c r="B269" s="226" t="s">
        <v>588</v>
      </c>
      <c r="C269" s="228">
        <v>9102002</v>
      </c>
      <c r="D269" s="228">
        <v>4</v>
      </c>
      <c r="E269" s="226">
        <v>1</v>
      </c>
      <c r="F269" s="268">
        <v>160003924</v>
      </c>
      <c r="G269" s="277">
        <v>6</v>
      </c>
      <c r="H269" s="269">
        <v>3</v>
      </c>
      <c r="I269" s="269">
        <v>5</v>
      </c>
      <c r="J269" s="270" t="s">
        <v>536</v>
      </c>
      <c r="K269" s="233">
        <v>120001</v>
      </c>
      <c r="L269" s="207"/>
    </row>
    <row r="270" spans="1:12" s="217" customFormat="1" ht="16.5" customHeight="1">
      <c r="A270" s="226" t="b">
        <v>1</v>
      </c>
      <c r="B270" s="271" t="s">
        <v>589</v>
      </c>
      <c r="C270" s="228">
        <v>9102003</v>
      </c>
      <c r="D270" s="272">
        <v>1</v>
      </c>
      <c r="E270" s="235">
        <v>1</v>
      </c>
      <c r="F270" s="273">
        <v>160003914</v>
      </c>
      <c r="G270" s="274">
        <v>9</v>
      </c>
      <c r="H270" s="241">
        <v>7</v>
      </c>
      <c r="I270" s="241">
        <v>7</v>
      </c>
      <c r="J270" s="275" t="s">
        <v>545</v>
      </c>
      <c r="K270" s="233">
        <v>120001</v>
      </c>
      <c r="L270" s="207"/>
    </row>
    <row r="271" spans="1:12" s="217" customFormat="1" ht="16.5" customHeight="1">
      <c r="A271" s="226" t="b">
        <v>1</v>
      </c>
      <c r="B271" s="271" t="s">
        <v>589</v>
      </c>
      <c r="C271" s="228">
        <v>9102003</v>
      </c>
      <c r="D271" s="272">
        <v>2</v>
      </c>
      <c r="E271" s="235">
        <v>1</v>
      </c>
      <c r="F271" s="273">
        <v>160003918</v>
      </c>
      <c r="G271" s="274">
        <v>9</v>
      </c>
      <c r="H271" s="241">
        <v>7</v>
      </c>
      <c r="I271" s="240">
        <v>8</v>
      </c>
      <c r="J271" s="276" t="s">
        <v>546</v>
      </c>
      <c r="K271" s="233">
        <v>120001</v>
      </c>
      <c r="L271" s="207"/>
    </row>
    <row r="272" spans="1:12" s="217" customFormat="1" ht="16.5" customHeight="1">
      <c r="A272" s="226" t="b">
        <v>1</v>
      </c>
      <c r="B272" s="271" t="s">
        <v>589</v>
      </c>
      <c r="C272" s="228">
        <v>9102003</v>
      </c>
      <c r="D272" s="272">
        <v>3</v>
      </c>
      <c r="E272" s="235">
        <v>1</v>
      </c>
      <c r="F272" s="273">
        <v>160003915</v>
      </c>
      <c r="G272" s="274">
        <v>12</v>
      </c>
      <c r="H272" s="236">
        <v>3</v>
      </c>
      <c r="I272" s="236">
        <v>4</v>
      </c>
      <c r="J272" s="275" t="s">
        <v>585</v>
      </c>
      <c r="K272" s="233">
        <v>120001</v>
      </c>
      <c r="L272" s="207"/>
    </row>
    <row r="273" spans="1:12" s="217" customFormat="1" ht="16.5" customHeight="1">
      <c r="A273" s="226" t="b">
        <v>1</v>
      </c>
      <c r="B273" s="271" t="s">
        <v>589</v>
      </c>
      <c r="C273" s="228">
        <v>9102003</v>
      </c>
      <c r="D273" s="272">
        <v>3</v>
      </c>
      <c r="E273" s="235">
        <v>1</v>
      </c>
      <c r="F273" s="273">
        <v>160003916</v>
      </c>
      <c r="G273" s="274">
        <v>12</v>
      </c>
      <c r="H273" s="236">
        <v>3</v>
      </c>
      <c r="I273" s="236">
        <v>4</v>
      </c>
      <c r="J273" s="275" t="s">
        <v>586</v>
      </c>
      <c r="K273" s="233">
        <v>120001</v>
      </c>
      <c r="L273" s="207"/>
    </row>
    <row r="274" spans="1:12" s="217" customFormat="1" ht="16.5" customHeight="1">
      <c r="A274" s="226" t="b">
        <v>1</v>
      </c>
      <c r="B274" s="271" t="s">
        <v>589</v>
      </c>
      <c r="C274" s="228">
        <v>9102003</v>
      </c>
      <c r="D274" s="272">
        <v>3</v>
      </c>
      <c r="E274" s="235">
        <v>1</v>
      </c>
      <c r="F274" s="273">
        <v>160003917</v>
      </c>
      <c r="G274" s="274">
        <v>12</v>
      </c>
      <c r="H274" s="236">
        <v>3</v>
      </c>
      <c r="I274" s="236">
        <v>4</v>
      </c>
      <c r="J274" s="275" t="s">
        <v>587</v>
      </c>
      <c r="K274" s="233">
        <v>120001</v>
      </c>
      <c r="L274" s="207"/>
    </row>
    <row r="275" spans="1:12" s="217" customFormat="1" ht="16.5" customHeight="1">
      <c r="A275" s="226" t="b">
        <v>1</v>
      </c>
      <c r="B275" s="271" t="s">
        <v>589</v>
      </c>
      <c r="C275" s="228">
        <v>9102003</v>
      </c>
      <c r="D275" s="228">
        <v>4</v>
      </c>
      <c r="E275" s="226">
        <v>1</v>
      </c>
      <c r="F275" s="268">
        <v>160003919</v>
      </c>
      <c r="G275" s="277">
        <v>9</v>
      </c>
      <c r="H275" s="269">
        <v>3</v>
      </c>
      <c r="I275" s="269">
        <v>5</v>
      </c>
      <c r="J275" s="270" t="s">
        <v>530</v>
      </c>
      <c r="K275" s="233">
        <v>120001</v>
      </c>
      <c r="L275" s="207"/>
    </row>
    <row r="276" spans="1:12" s="217" customFormat="1" ht="16.5" customHeight="1">
      <c r="A276" s="226" t="b">
        <v>1</v>
      </c>
      <c r="B276" s="271" t="s">
        <v>589</v>
      </c>
      <c r="C276" s="228">
        <v>9102003</v>
      </c>
      <c r="D276" s="228">
        <v>4</v>
      </c>
      <c r="E276" s="226">
        <v>1</v>
      </c>
      <c r="F276" s="268">
        <v>160003920</v>
      </c>
      <c r="G276" s="277">
        <v>9</v>
      </c>
      <c r="H276" s="269">
        <v>3</v>
      </c>
      <c r="I276" s="269">
        <v>5</v>
      </c>
      <c r="J276" s="270" t="s">
        <v>532</v>
      </c>
      <c r="K276" s="233">
        <v>120001</v>
      </c>
      <c r="L276" s="207"/>
    </row>
    <row r="277" spans="1:12" s="217" customFormat="1" ht="16.5" customHeight="1">
      <c r="A277" s="226" t="b">
        <v>1</v>
      </c>
      <c r="B277" s="271" t="s">
        <v>589</v>
      </c>
      <c r="C277" s="228">
        <v>9102003</v>
      </c>
      <c r="D277" s="228">
        <v>4</v>
      </c>
      <c r="E277" s="226">
        <v>1</v>
      </c>
      <c r="F277" s="268">
        <v>160003921</v>
      </c>
      <c r="G277" s="277">
        <v>9</v>
      </c>
      <c r="H277" s="269">
        <v>3</v>
      </c>
      <c r="I277" s="269">
        <v>5</v>
      </c>
      <c r="J277" s="270" t="s">
        <v>533</v>
      </c>
      <c r="K277" s="233">
        <v>120001</v>
      </c>
      <c r="L277" s="207"/>
    </row>
    <row r="278" spans="1:12" s="217" customFormat="1" ht="16.5" customHeight="1">
      <c r="A278" s="226" t="b">
        <v>1</v>
      </c>
      <c r="B278" s="271" t="s">
        <v>589</v>
      </c>
      <c r="C278" s="228">
        <v>9102003</v>
      </c>
      <c r="D278" s="228">
        <v>4</v>
      </c>
      <c r="E278" s="226">
        <v>1</v>
      </c>
      <c r="F278" s="268">
        <v>160003922</v>
      </c>
      <c r="G278" s="277">
        <v>9</v>
      </c>
      <c r="H278" s="269">
        <v>3</v>
      </c>
      <c r="I278" s="269">
        <v>5</v>
      </c>
      <c r="J278" s="270" t="s">
        <v>534</v>
      </c>
      <c r="K278" s="233">
        <v>120001</v>
      </c>
      <c r="L278" s="207"/>
    </row>
    <row r="279" spans="1:12" s="217" customFormat="1" ht="16.5" customHeight="1">
      <c r="A279" s="226" t="b">
        <v>1</v>
      </c>
      <c r="B279" s="271" t="s">
        <v>589</v>
      </c>
      <c r="C279" s="228">
        <v>9102003</v>
      </c>
      <c r="D279" s="228">
        <v>4</v>
      </c>
      <c r="E279" s="226">
        <v>1</v>
      </c>
      <c r="F279" s="268">
        <v>160003923</v>
      </c>
      <c r="G279" s="277">
        <v>9</v>
      </c>
      <c r="H279" s="269">
        <v>3</v>
      </c>
      <c r="I279" s="269">
        <v>5</v>
      </c>
      <c r="J279" s="270" t="s">
        <v>535</v>
      </c>
      <c r="K279" s="233">
        <v>120001</v>
      </c>
      <c r="L279" s="207"/>
    </row>
    <row r="280" spans="1:12" s="217" customFormat="1" ht="16.5" customHeight="1">
      <c r="A280" s="226" t="b">
        <v>1</v>
      </c>
      <c r="B280" s="271" t="s">
        <v>589</v>
      </c>
      <c r="C280" s="228">
        <v>9102003</v>
      </c>
      <c r="D280" s="228">
        <v>4</v>
      </c>
      <c r="E280" s="226">
        <v>1</v>
      </c>
      <c r="F280" s="268">
        <v>160003924</v>
      </c>
      <c r="G280" s="277">
        <v>9</v>
      </c>
      <c r="H280" s="269">
        <v>3</v>
      </c>
      <c r="I280" s="269">
        <v>5</v>
      </c>
      <c r="J280" s="270" t="s">
        <v>536</v>
      </c>
      <c r="K280" s="233">
        <v>120001</v>
      </c>
      <c r="L280" s="207"/>
    </row>
    <row r="281" spans="1:12" s="217" customFormat="1" ht="16.5" customHeight="1">
      <c r="A281" s="226" t="b">
        <v>1</v>
      </c>
      <c r="B281" s="226" t="s">
        <v>590</v>
      </c>
      <c r="C281" s="228">
        <v>9102004</v>
      </c>
      <c r="D281" s="272">
        <v>1</v>
      </c>
      <c r="E281" s="235">
        <v>1</v>
      </c>
      <c r="F281" s="273">
        <v>160003914</v>
      </c>
      <c r="G281" s="274">
        <v>12</v>
      </c>
      <c r="H281" s="241">
        <v>8</v>
      </c>
      <c r="I281" s="241">
        <v>8</v>
      </c>
      <c r="J281" s="275" t="s">
        <v>545</v>
      </c>
      <c r="K281" s="233">
        <v>120001</v>
      </c>
      <c r="L281" s="207"/>
    </row>
    <row r="282" spans="1:12" s="217" customFormat="1" ht="16.5" customHeight="1">
      <c r="A282" s="226" t="b">
        <v>1</v>
      </c>
      <c r="B282" s="226" t="s">
        <v>590</v>
      </c>
      <c r="C282" s="228">
        <v>9102004</v>
      </c>
      <c r="D282" s="272">
        <v>2</v>
      </c>
      <c r="E282" s="235">
        <v>1</v>
      </c>
      <c r="F282" s="273">
        <v>160003918</v>
      </c>
      <c r="G282" s="274">
        <v>12</v>
      </c>
      <c r="H282" s="241">
        <v>8</v>
      </c>
      <c r="I282" s="240">
        <v>9</v>
      </c>
      <c r="J282" s="276" t="s">
        <v>546</v>
      </c>
      <c r="K282" s="233">
        <v>120001</v>
      </c>
      <c r="L282" s="207"/>
    </row>
    <row r="283" spans="1:12" s="217" customFormat="1" ht="16.5" customHeight="1">
      <c r="A283" s="226" t="b">
        <v>1</v>
      </c>
      <c r="B283" s="226" t="s">
        <v>590</v>
      </c>
      <c r="C283" s="228">
        <v>9102004</v>
      </c>
      <c r="D283" s="272">
        <v>3</v>
      </c>
      <c r="E283" s="235">
        <v>1</v>
      </c>
      <c r="F283" s="273">
        <v>160003915</v>
      </c>
      <c r="G283" s="274">
        <v>16</v>
      </c>
      <c r="H283" s="236">
        <v>4</v>
      </c>
      <c r="I283" s="236">
        <v>5</v>
      </c>
      <c r="J283" s="275" t="s">
        <v>585</v>
      </c>
      <c r="K283" s="233">
        <v>120001</v>
      </c>
      <c r="L283" s="207"/>
    </row>
    <row r="284" spans="1:12" s="217" customFormat="1" ht="16.5" customHeight="1">
      <c r="A284" s="226" t="b">
        <v>1</v>
      </c>
      <c r="B284" s="226" t="s">
        <v>590</v>
      </c>
      <c r="C284" s="228">
        <v>9102004</v>
      </c>
      <c r="D284" s="272">
        <v>3</v>
      </c>
      <c r="E284" s="235">
        <v>1</v>
      </c>
      <c r="F284" s="273">
        <v>160003916</v>
      </c>
      <c r="G284" s="274">
        <v>16</v>
      </c>
      <c r="H284" s="236">
        <v>4</v>
      </c>
      <c r="I284" s="236">
        <v>5</v>
      </c>
      <c r="J284" s="275" t="s">
        <v>586</v>
      </c>
      <c r="K284" s="233">
        <v>120001</v>
      </c>
      <c r="L284" s="207"/>
    </row>
    <row r="285" spans="1:12" s="217" customFormat="1" ht="16.5" customHeight="1">
      <c r="A285" s="226" t="b">
        <v>1</v>
      </c>
      <c r="B285" s="226" t="s">
        <v>590</v>
      </c>
      <c r="C285" s="228">
        <v>9102004</v>
      </c>
      <c r="D285" s="272">
        <v>3</v>
      </c>
      <c r="E285" s="235">
        <v>1</v>
      </c>
      <c r="F285" s="273">
        <v>160003917</v>
      </c>
      <c r="G285" s="274">
        <v>16</v>
      </c>
      <c r="H285" s="236">
        <v>3</v>
      </c>
      <c r="I285" s="236">
        <v>4</v>
      </c>
      <c r="J285" s="275" t="s">
        <v>587</v>
      </c>
      <c r="K285" s="233">
        <v>120001</v>
      </c>
      <c r="L285" s="207"/>
    </row>
    <row r="286" spans="1:12" s="217" customFormat="1" ht="16.5" customHeight="1">
      <c r="A286" s="226" t="b">
        <v>1</v>
      </c>
      <c r="B286" s="226" t="s">
        <v>590</v>
      </c>
      <c r="C286" s="228">
        <v>9102004</v>
      </c>
      <c r="D286" s="228">
        <v>4</v>
      </c>
      <c r="E286" s="226">
        <v>1</v>
      </c>
      <c r="F286" s="268">
        <v>160003919</v>
      </c>
      <c r="G286" s="277">
        <v>12</v>
      </c>
      <c r="H286" s="269">
        <v>4</v>
      </c>
      <c r="I286" s="269">
        <v>6</v>
      </c>
      <c r="J286" s="270" t="s">
        <v>530</v>
      </c>
      <c r="K286" s="233">
        <v>120001</v>
      </c>
      <c r="L286" s="207"/>
    </row>
    <row r="287" spans="1:12" s="217" customFormat="1" ht="16.5" customHeight="1">
      <c r="A287" s="226" t="b">
        <v>1</v>
      </c>
      <c r="B287" s="226" t="s">
        <v>590</v>
      </c>
      <c r="C287" s="228">
        <v>9102004</v>
      </c>
      <c r="D287" s="228">
        <v>4</v>
      </c>
      <c r="E287" s="226">
        <v>1</v>
      </c>
      <c r="F287" s="268">
        <v>160003920</v>
      </c>
      <c r="G287" s="277">
        <v>12</v>
      </c>
      <c r="H287" s="269">
        <v>4</v>
      </c>
      <c r="I287" s="269">
        <v>6</v>
      </c>
      <c r="J287" s="270" t="s">
        <v>532</v>
      </c>
      <c r="K287" s="233">
        <v>120001</v>
      </c>
      <c r="L287" s="207"/>
    </row>
    <row r="288" spans="1:12" s="217" customFormat="1" ht="16.5" customHeight="1">
      <c r="A288" s="226" t="b">
        <v>1</v>
      </c>
      <c r="B288" s="226" t="s">
        <v>590</v>
      </c>
      <c r="C288" s="228">
        <v>9102004</v>
      </c>
      <c r="D288" s="228">
        <v>4</v>
      </c>
      <c r="E288" s="226">
        <v>1</v>
      </c>
      <c r="F288" s="268">
        <v>160003921</v>
      </c>
      <c r="G288" s="277">
        <v>12</v>
      </c>
      <c r="H288" s="269">
        <v>4</v>
      </c>
      <c r="I288" s="269">
        <v>6</v>
      </c>
      <c r="J288" s="270" t="s">
        <v>533</v>
      </c>
      <c r="K288" s="233">
        <v>120001</v>
      </c>
      <c r="L288" s="207"/>
    </row>
    <row r="289" spans="1:12" s="217" customFormat="1" ht="16.5" customHeight="1">
      <c r="A289" s="226" t="b">
        <v>1</v>
      </c>
      <c r="B289" s="226" t="s">
        <v>590</v>
      </c>
      <c r="C289" s="228">
        <v>9102004</v>
      </c>
      <c r="D289" s="228">
        <v>4</v>
      </c>
      <c r="E289" s="226">
        <v>1</v>
      </c>
      <c r="F289" s="268">
        <v>160003922</v>
      </c>
      <c r="G289" s="277">
        <v>12</v>
      </c>
      <c r="H289" s="269">
        <v>4</v>
      </c>
      <c r="I289" s="269">
        <v>6</v>
      </c>
      <c r="J289" s="270" t="s">
        <v>534</v>
      </c>
      <c r="K289" s="233">
        <v>120001</v>
      </c>
      <c r="L289" s="207"/>
    </row>
    <row r="290" spans="1:12" s="217" customFormat="1" ht="16.5" customHeight="1">
      <c r="A290" s="226" t="b">
        <v>1</v>
      </c>
      <c r="B290" s="226" t="s">
        <v>590</v>
      </c>
      <c r="C290" s="228">
        <v>9102004</v>
      </c>
      <c r="D290" s="228">
        <v>4</v>
      </c>
      <c r="E290" s="226">
        <v>1</v>
      </c>
      <c r="F290" s="268">
        <v>160003923</v>
      </c>
      <c r="G290" s="277">
        <v>12</v>
      </c>
      <c r="H290" s="269">
        <v>4</v>
      </c>
      <c r="I290" s="269">
        <v>6</v>
      </c>
      <c r="J290" s="270" t="s">
        <v>535</v>
      </c>
      <c r="K290" s="233">
        <v>120001</v>
      </c>
      <c r="L290" s="207"/>
    </row>
    <row r="291" spans="1:12" s="217" customFormat="1" ht="16.5" customHeight="1">
      <c r="A291" s="226" t="b">
        <v>1</v>
      </c>
      <c r="B291" s="226" t="s">
        <v>590</v>
      </c>
      <c r="C291" s="228">
        <v>9102004</v>
      </c>
      <c r="D291" s="228">
        <v>4</v>
      </c>
      <c r="E291" s="226">
        <v>1</v>
      </c>
      <c r="F291" s="268">
        <v>160003924</v>
      </c>
      <c r="G291" s="277">
        <v>12</v>
      </c>
      <c r="H291" s="269">
        <v>4</v>
      </c>
      <c r="I291" s="269">
        <v>6</v>
      </c>
      <c r="J291" s="270" t="s">
        <v>536</v>
      </c>
      <c r="K291" s="233">
        <v>120001</v>
      </c>
      <c r="L291" s="207"/>
    </row>
    <row r="292" spans="1:12" s="217" customFormat="1" ht="16.5" customHeight="1">
      <c r="A292" s="226" t="b">
        <v>1</v>
      </c>
      <c r="B292" s="271" t="s">
        <v>591</v>
      </c>
      <c r="C292" s="228">
        <v>9102005</v>
      </c>
      <c r="D292" s="272">
        <v>1</v>
      </c>
      <c r="E292" s="235">
        <v>1</v>
      </c>
      <c r="F292" s="273">
        <v>160003914</v>
      </c>
      <c r="G292" s="274">
        <v>15</v>
      </c>
      <c r="H292" s="241">
        <v>9</v>
      </c>
      <c r="I292" s="241">
        <v>9</v>
      </c>
      <c r="J292" s="275" t="s">
        <v>545</v>
      </c>
      <c r="K292" s="233">
        <v>120001</v>
      </c>
      <c r="L292" s="207"/>
    </row>
    <row r="293" spans="1:12" s="217" customFormat="1" ht="16.5" customHeight="1">
      <c r="A293" s="226" t="b">
        <v>1</v>
      </c>
      <c r="B293" s="271" t="s">
        <v>591</v>
      </c>
      <c r="C293" s="228">
        <v>9102005</v>
      </c>
      <c r="D293" s="272">
        <v>2</v>
      </c>
      <c r="E293" s="235">
        <v>1</v>
      </c>
      <c r="F293" s="273">
        <v>160003918</v>
      </c>
      <c r="G293" s="274">
        <v>15</v>
      </c>
      <c r="H293" s="241">
        <v>9</v>
      </c>
      <c r="I293" s="240">
        <v>10</v>
      </c>
      <c r="J293" s="276" t="s">
        <v>546</v>
      </c>
      <c r="K293" s="233">
        <v>120001</v>
      </c>
      <c r="L293" s="207"/>
    </row>
    <row r="294" spans="1:12" s="217" customFormat="1" ht="16.5" customHeight="1">
      <c r="A294" s="226" t="b">
        <v>1</v>
      </c>
      <c r="B294" s="271" t="s">
        <v>591</v>
      </c>
      <c r="C294" s="228">
        <v>9102005</v>
      </c>
      <c r="D294" s="272">
        <v>3</v>
      </c>
      <c r="E294" s="235">
        <v>1</v>
      </c>
      <c r="F294" s="273">
        <v>160003915</v>
      </c>
      <c r="G294" s="274">
        <v>20</v>
      </c>
      <c r="H294" s="236">
        <v>4</v>
      </c>
      <c r="I294" s="236">
        <v>5</v>
      </c>
      <c r="J294" s="275" t="s">
        <v>585</v>
      </c>
      <c r="K294" s="233">
        <v>120001</v>
      </c>
      <c r="L294" s="207"/>
    </row>
    <row r="295" spans="1:12" s="217" customFormat="1" ht="16.5" customHeight="1">
      <c r="A295" s="226" t="b">
        <v>1</v>
      </c>
      <c r="B295" s="271" t="s">
        <v>591</v>
      </c>
      <c r="C295" s="228">
        <v>9102005</v>
      </c>
      <c r="D295" s="272">
        <v>3</v>
      </c>
      <c r="E295" s="235">
        <v>1</v>
      </c>
      <c r="F295" s="273">
        <v>160003916</v>
      </c>
      <c r="G295" s="274">
        <v>20</v>
      </c>
      <c r="H295" s="236">
        <v>4</v>
      </c>
      <c r="I295" s="236">
        <v>5</v>
      </c>
      <c r="J295" s="275" t="s">
        <v>586</v>
      </c>
      <c r="K295" s="233">
        <v>120001</v>
      </c>
      <c r="L295" s="207"/>
    </row>
    <row r="296" spans="1:12" s="217" customFormat="1" ht="16.5" customHeight="1">
      <c r="A296" s="226" t="b">
        <v>1</v>
      </c>
      <c r="B296" s="271" t="s">
        <v>591</v>
      </c>
      <c r="C296" s="228">
        <v>9102005</v>
      </c>
      <c r="D296" s="272">
        <v>3</v>
      </c>
      <c r="E296" s="235">
        <v>1</v>
      </c>
      <c r="F296" s="273">
        <v>160003917</v>
      </c>
      <c r="G296" s="274">
        <v>20</v>
      </c>
      <c r="H296" s="236">
        <v>3</v>
      </c>
      <c r="I296" s="236">
        <v>4</v>
      </c>
      <c r="J296" s="275" t="s">
        <v>587</v>
      </c>
      <c r="K296" s="233">
        <v>120001</v>
      </c>
      <c r="L296" s="207"/>
    </row>
    <row r="297" spans="1:12" s="217" customFormat="1" ht="16.5" customHeight="1">
      <c r="A297" s="226" t="b">
        <v>1</v>
      </c>
      <c r="B297" s="271" t="s">
        <v>591</v>
      </c>
      <c r="C297" s="228">
        <v>9102005</v>
      </c>
      <c r="D297" s="228">
        <v>4</v>
      </c>
      <c r="E297" s="226">
        <v>1</v>
      </c>
      <c r="F297" s="268">
        <v>160003919</v>
      </c>
      <c r="G297" s="277">
        <v>15</v>
      </c>
      <c r="H297" s="269">
        <v>4</v>
      </c>
      <c r="I297" s="269">
        <v>6</v>
      </c>
      <c r="J297" s="270" t="s">
        <v>530</v>
      </c>
      <c r="K297" s="233">
        <v>120001</v>
      </c>
      <c r="L297" s="207"/>
    </row>
    <row r="298" spans="1:12" s="217" customFormat="1" ht="16.5" customHeight="1">
      <c r="A298" s="226" t="b">
        <v>1</v>
      </c>
      <c r="B298" s="271" t="s">
        <v>591</v>
      </c>
      <c r="C298" s="228">
        <v>9102005</v>
      </c>
      <c r="D298" s="228">
        <v>4</v>
      </c>
      <c r="E298" s="226">
        <v>1</v>
      </c>
      <c r="F298" s="268">
        <v>160003920</v>
      </c>
      <c r="G298" s="277">
        <v>15</v>
      </c>
      <c r="H298" s="269">
        <v>4</v>
      </c>
      <c r="I298" s="269">
        <v>6</v>
      </c>
      <c r="J298" s="270" t="s">
        <v>532</v>
      </c>
      <c r="K298" s="233">
        <v>120001</v>
      </c>
      <c r="L298" s="207"/>
    </row>
    <row r="299" spans="1:12" s="217" customFormat="1" ht="16.5" customHeight="1">
      <c r="A299" s="226" t="b">
        <v>1</v>
      </c>
      <c r="B299" s="271" t="s">
        <v>591</v>
      </c>
      <c r="C299" s="228">
        <v>9102005</v>
      </c>
      <c r="D299" s="228">
        <v>4</v>
      </c>
      <c r="E299" s="226">
        <v>1</v>
      </c>
      <c r="F299" s="268">
        <v>160003921</v>
      </c>
      <c r="G299" s="277">
        <v>15</v>
      </c>
      <c r="H299" s="269">
        <v>4</v>
      </c>
      <c r="I299" s="269">
        <v>6</v>
      </c>
      <c r="J299" s="270" t="s">
        <v>533</v>
      </c>
      <c r="K299" s="233">
        <v>120001</v>
      </c>
      <c r="L299" s="207"/>
    </row>
    <row r="300" spans="1:12" s="217" customFormat="1" ht="16.5" customHeight="1">
      <c r="A300" s="226" t="b">
        <v>1</v>
      </c>
      <c r="B300" s="271" t="s">
        <v>591</v>
      </c>
      <c r="C300" s="228">
        <v>9102005</v>
      </c>
      <c r="D300" s="228">
        <v>4</v>
      </c>
      <c r="E300" s="226">
        <v>1</v>
      </c>
      <c r="F300" s="268">
        <v>160003922</v>
      </c>
      <c r="G300" s="277">
        <v>15</v>
      </c>
      <c r="H300" s="269">
        <v>4</v>
      </c>
      <c r="I300" s="269">
        <v>6</v>
      </c>
      <c r="J300" s="270" t="s">
        <v>534</v>
      </c>
      <c r="K300" s="233">
        <v>120001</v>
      </c>
      <c r="L300" s="207"/>
    </row>
    <row r="301" spans="1:12" s="217" customFormat="1" ht="16.5" customHeight="1">
      <c r="A301" s="226" t="b">
        <v>1</v>
      </c>
      <c r="B301" s="271" t="s">
        <v>591</v>
      </c>
      <c r="C301" s="228">
        <v>9102005</v>
      </c>
      <c r="D301" s="228">
        <v>4</v>
      </c>
      <c r="E301" s="226">
        <v>1</v>
      </c>
      <c r="F301" s="268">
        <v>160003923</v>
      </c>
      <c r="G301" s="277">
        <v>15</v>
      </c>
      <c r="H301" s="269">
        <v>4</v>
      </c>
      <c r="I301" s="269">
        <v>6</v>
      </c>
      <c r="J301" s="270" t="s">
        <v>535</v>
      </c>
      <c r="K301" s="233">
        <v>120001</v>
      </c>
      <c r="L301" s="207"/>
    </row>
    <row r="302" spans="1:12" s="217" customFormat="1" ht="16.5" customHeight="1">
      <c r="A302" s="226" t="b">
        <v>1</v>
      </c>
      <c r="B302" s="271" t="s">
        <v>591</v>
      </c>
      <c r="C302" s="228">
        <v>9102005</v>
      </c>
      <c r="D302" s="228">
        <v>4</v>
      </c>
      <c r="E302" s="226">
        <v>1</v>
      </c>
      <c r="F302" s="268">
        <v>160003924</v>
      </c>
      <c r="G302" s="277">
        <v>15</v>
      </c>
      <c r="H302" s="269">
        <v>4</v>
      </c>
      <c r="I302" s="269">
        <v>6</v>
      </c>
      <c r="J302" s="270" t="s">
        <v>536</v>
      </c>
      <c r="K302" s="233">
        <v>120001</v>
      </c>
      <c r="L302" s="207"/>
    </row>
    <row r="303" spans="1:12" s="217" customFormat="1" ht="16.5" customHeight="1">
      <c r="A303" s="226" t="b">
        <v>1</v>
      </c>
      <c r="B303" s="226" t="s">
        <v>592</v>
      </c>
      <c r="C303" s="228">
        <v>9102006</v>
      </c>
      <c r="D303" s="272">
        <v>1</v>
      </c>
      <c r="E303" s="235">
        <v>1</v>
      </c>
      <c r="F303" s="273">
        <v>160003914</v>
      </c>
      <c r="G303" s="274">
        <v>18</v>
      </c>
      <c r="H303" s="241">
        <v>10</v>
      </c>
      <c r="I303" s="241">
        <v>10</v>
      </c>
      <c r="J303" s="275" t="s">
        <v>545</v>
      </c>
      <c r="K303" s="233">
        <v>120001</v>
      </c>
      <c r="L303" s="207"/>
    </row>
    <row r="304" spans="1:12" s="217" customFormat="1" ht="16.5" customHeight="1">
      <c r="A304" s="226" t="b">
        <v>1</v>
      </c>
      <c r="B304" s="226" t="s">
        <v>592</v>
      </c>
      <c r="C304" s="228">
        <v>9102006</v>
      </c>
      <c r="D304" s="272">
        <v>2</v>
      </c>
      <c r="E304" s="235">
        <v>1</v>
      </c>
      <c r="F304" s="273">
        <v>160003918</v>
      </c>
      <c r="G304" s="274">
        <v>18</v>
      </c>
      <c r="H304" s="241">
        <v>10</v>
      </c>
      <c r="I304" s="240">
        <v>11</v>
      </c>
      <c r="J304" s="276" t="s">
        <v>546</v>
      </c>
      <c r="K304" s="233">
        <v>120001</v>
      </c>
      <c r="L304" s="207"/>
    </row>
    <row r="305" spans="1:12" s="217" customFormat="1" ht="16.5" customHeight="1">
      <c r="A305" s="226" t="b">
        <v>1</v>
      </c>
      <c r="B305" s="226" t="s">
        <v>592</v>
      </c>
      <c r="C305" s="228">
        <v>9102006</v>
      </c>
      <c r="D305" s="272">
        <v>3</v>
      </c>
      <c r="E305" s="235">
        <v>1</v>
      </c>
      <c r="F305" s="273">
        <v>160003915</v>
      </c>
      <c r="G305" s="274">
        <v>24</v>
      </c>
      <c r="H305" s="236">
        <v>5</v>
      </c>
      <c r="I305" s="236">
        <v>6</v>
      </c>
      <c r="J305" s="275" t="s">
        <v>585</v>
      </c>
      <c r="K305" s="233">
        <v>120001</v>
      </c>
      <c r="L305" s="207"/>
    </row>
    <row r="306" spans="1:12" s="217" customFormat="1" ht="16.5" customHeight="1">
      <c r="A306" s="226" t="b">
        <v>1</v>
      </c>
      <c r="B306" s="226" t="s">
        <v>592</v>
      </c>
      <c r="C306" s="228">
        <v>9102006</v>
      </c>
      <c r="D306" s="272">
        <v>3</v>
      </c>
      <c r="E306" s="235">
        <v>1</v>
      </c>
      <c r="F306" s="273">
        <v>160003916</v>
      </c>
      <c r="G306" s="274">
        <v>24</v>
      </c>
      <c r="H306" s="236">
        <v>5</v>
      </c>
      <c r="I306" s="236">
        <v>6</v>
      </c>
      <c r="J306" s="275" t="s">
        <v>586</v>
      </c>
      <c r="K306" s="233">
        <v>120001</v>
      </c>
      <c r="L306" s="207"/>
    </row>
    <row r="307" spans="1:12" s="217" customFormat="1" ht="16.5" customHeight="1">
      <c r="A307" s="226" t="b">
        <v>1</v>
      </c>
      <c r="B307" s="226" t="s">
        <v>592</v>
      </c>
      <c r="C307" s="228">
        <v>9102006</v>
      </c>
      <c r="D307" s="272">
        <v>3</v>
      </c>
      <c r="E307" s="235">
        <v>1</v>
      </c>
      <c r="F307" s="273">
        <v>160003917</v>
      </c>
      <c r="G307" s="274">
        <v>24</v>
      </c>
      <c r="H307" s="236">
        <v>5</v>
      </c>
      <c r="I307" s="236">
        <v>6</v>
      </c>
      <c r="J307" s="275" t="s">
        <v>587</v>
      </c>
      <c r="K307" s="233">
        <v>120001</v>
      </c>
      <c r="L307" s="207"/>
    </row>
    <row r="308" spans="1:12" s="217" customFormat="1" ht="16.5" customHeight="1">
      <c r="A308" s="226" t="b">
        <v>1</v>
      </c>
      <c r="B308" s="226" t="s">
        <v>592</v>
      </c>
      <c r="C308" s="228">
        <v>9102006</v>
      </c>
      <c r="D308" s="228">
        <v>4</v>
      </c>
      <c r="E308" s="226">
        <v>1</v>
      </c>
      <c r="F308" s="268">
        <v>160003919</v>
      </c>
      <c r="G308" s="277">
        <v>18</v>
      </c>
      <c r="H308" s="269">
        <v>5</v>
      </c>
      <c r="I308" s="269">
        <v>7</v>
      </c>
      <c r="J308" s="270" t="s">
        <v>530</v>
      </c>
      <c r="K308" s="233">
        <v>120001</v>
      </c>
      <c r="L308" s="207"/>
    </row>
    <row r="309" spans="1:12" s="217" customFormat="1" ht="16.5" customHeight="1">
      <c r="A309" s="226" t="b">
        <v>1</v>
      </c>
      <c r="B309" s="226" t="s">
        <v>592</v>
      </c>
      <c r="C309" s="228">
        <v>9102006</v>
      </c>
      <c r="D309" s="228">
        <v>4</v>
      </c>
      <c r="E309" s="226">
        <v>1</v>
      </c>
      <c r="F309" s="268">
        <v>160003920</v>
      </c>
      <c r="G309" s="277">
        <v>18</v>
      </c>
      <c r="H309" s="269">
        <v>5</v>
      </c>
      <c r="I309" s="269">
        <v>7</v>
      </c>
      <c r="J309" s="270" t="s">
        <v>532</v>
      </c>
      <c r="K309" s="233">
        <v>120001</v>
      </c>
      <c r="L309" s="207"/>
    </row>
    <row r="310" spans="1:12" s="217" customFormat="1" ht="16.5" customHeight="1">
      <c r="A310" s="226" t="b">
        <v>1</v>
      </c>
      <c r="B310" s="226" t="s">
        <v>592</v>
      </c>
      <c r="C310" s="228">
        <v>9102006</v>
      </c>
      <c r="D310" s="228">
        <v>4</v>
      </c>
      <c r="E310" s="226">
        <v>1</v>
      </c>
      <c r="F310" s="268">
        <v>160003921</v>
      </c>
      <c r="G310" s="277">
        <v>18</v>
      </c>
      <c r="H310" s="269">
        <v>5</v>
      </c>
      <c r="I310" s="269">
        <v>7</v>
      </c>
      <c r="J310" s="270" t="s">
        <v>533</v>
      </c>
      <c r="K310" s="233">
        <v>120001</v>
      </c>
      <c r="L310" s="207"/>
    </row>
    <row r="311" spans="1:12" s="217" customFormat="1" ht="16.5" customHeight="1">
      <c r="A311" s="226" t="b">
        <v>1</v>
      </c>
      <c r="B311" s="226" t="s">
        <v>592</v>
      </c>
      <c r="C311" s="228">
        <v>9102006</v>
      </c>
      <c r="D311" s="228">
        <v>4</v>
      </c>
      <c r="E311" s="226">
        <v>1</v>
      </c>
      <c r="F311" s="268">
        <v>160003922</v>
      </c>
      <c r="G311" s="277">
        <v>18</v>
      </c>
      <c r="H311" s="269">
        <v>5</v>
      </c>
      <c r="I311" s="269">
        <v>7</v>
      </c>
      <c r="J311" s="270" t="s">
        <v>534</v>
      </c>
      <c r="K311" s="233">
        <v>120001</v>
      </c>
      <c r="L311" s="207"/>
    </row>
    <row r="312" spans="1:12" s="217" customFormat="1" ht="16.5" customHeight="1">
      <c r="A312" s="226" t="b">
        <v>1</v>
      </c>
      <c r="B312" s="226" t="s">
        <v>592</v>
      </c>
      <c r="C312" s="228">
        <v>9102006</v>
      </c>
      <c r="D312" s="228">
        <v>4</v>
      </c>
      <c r="E312" s="226">
        <v>1</v>
      </c>
      <c r="F312" s="268">
        <v>160003923</v>
      </c>
      <c r="G312" s="277">
        <v>18</v>
      </c>
      <c r="H312" s="269">
        <v>5</v>
      </c>
      <c r="I312" s="269">
        <v>7</v>
      </c>
      <c r="J312" s="270" t="s">
        <v>535</v>
      </c>
      <c r="K312" s="233">
        <v>120001</v>
      </c>
      <c r="L312" s="207"/>
    </row>
    <row r="313" spans="1:12" s="217" customFormat="1" ht="16.5" customHeight="1">
      <c r="A313" s="226" t="b">
        <v>1</v>
      </c>
      <c r="B313" s="226" t="s">
        <v>592</v>
      </c>
      <c r="C313" s="228">
        <v>9102006</v>
      </c>
      <c r="D313" s="228">
        <v>4</v>
      </c>
      <c r="E313" s="226">
        <v>1</v>
      </c>
      <c r="F313" s="268">
        <v>160003924</v>
      </c>
      <c r="G313" s="277">
        <v>18</v>
      </c>
      <c r="H313" s="269">
        <v>5</v>
      </c>
      <c r="I313" s="269">
        <v>7</v>
      </c>
      <c r="J313" s="270" t="s">
        <v>536</v>
      </c>
      <c r="K313" s="233">
        <v>120001</v>
      </c>
      <c r="L313" s="207"/>
    </row>
    <row r="314" spans="1:12" s="217" customFormat="1" ht="16.5" customHeight="1">
      <c r="A314" s="226" t="b">
        <v>1</v>
      </c>
      <c r="B314" s="271" t="s">
        <v>593</v>
      </c>
      <c r="C314" s="228">
        <v>9102007</v>
      </c>
      <c r="D314" s="272">
        <v>1</v>
      </c>
      <c r="E314" s="235">
        <v>1</v>
      </c>
      <c r="F314" s="273">
        <v>160003914</v>
      </c>
      <c r="G314" s="274">
        <v>21</v>
      </c>
      <c r="H314" s="241">
        <v>10</v>
      </c>
      <c r="I314" s="241">
        <v>11</v>
      </c>
      <c r="J314" s="275" t="s">
        <v>545</v>
      </c>
      <c r="K314" s="233">
        <v>120001</v>
      </c>
      <c r="L314" s="207"/>
    </row>
    <row r="315" spans="1:12" s="217" customFormat="1" ht="16.5" customHeight="1">
      <c r="A315" s="226" t="b">
        <v>1</v>
      </c>
      <c r="B315" s="271" t="s">
        <v>593</v>
      </c>
      <c r="C315" s="228">
        <v>9102007</v>
      </c>
      <c r="D315" s="272">
        <v>2</v>
      </c>
      <c r="E315" s="235">
        <v>1</v>
      </c>
      <c r="F315" s="273">
        <v>160003918</v>
      </c>
      <c r="G315" s="274">
        <v>21</v>
      </c>
      <c r="H315" s="241">
        <v>10</v>
      </c>
      <c r="I315" s="240">
        <v>12</v>
      </c>
      <c r="J315" s="276" t="s">
        <v>546</v>
      </c>
      <c r="K315" s="233">
        <v>120001</v>
      </c>
      <c r="L315" s="207"/>
    </row>
    <row r="316" spans="1:12" s="217" customFormat="1" ht="16.5" customHeight="1">
      <c r="A316" s="226" t="b">
        <v>1</v>
      </c>
      <c r="B316" s="271" t="s">
        <v>593</v>
      </c>
      <c r="C316" s="228">
        <v>9102007</v>
      </c>
      <c r="D316" s="272">
        <v>3</v>
      </c>
      <c r="E316" s="235">
        <v>1</v>
      </c>
      <c r="F316" s="273">
        <v>160003915</v>
      </c>
      <c r="G316" s="274">
        <v>28</v>
      </c>
      <c r="H316" s="236">
        <v>5</v>
      </c>
      <c r="I316" s="236">
        <v>6</v>
      </c>
      <c r="J316" s="275" t="s">
        <v>585</v>
      </c>
      <c r="K316" s="233">
        <v>120001</v>
      </c>
      <c r="L316" s="207"/>
    </row>
    <row r="317" spans="1:12" s="217" customFormat="1" ht="16.5" customHeight="1">
      <c r="A317" s="226" t="b">
        <v>1</v>
      </c>
      <c r="B317" s="271" t="s">
        <v>593</v>
      </c>
      <c r="C317" s="228">
        <v>9102007</v>
      </c>
      <c r="D317" s="272">
        <v>3</v>
      </c>
      <c r="E317" s="235">
        <v>1</v>
      </c>
      <c r="F317" s="273">
        <v>160003916</v>
      </c>
      <c r="G317" s="274">
        <v>28</v>
      </c>
      <c r="H317" s="236">
        <v>5</v>
      </c>
      <c r="I317" s="236">
        <v>6</v>
      </c>
      <c r="J317" s="275" t="s">
        <v>586</v>
      </c>
      <c r="K317" s="233">
        <v>120001</v>
      </c>
      <c r="L317" s="207"/>
    </row>
    <row r="318" spans="1:12" s="217" customFormat="1" ht="16.5" customHeight="1">
      <c r="A318" s="226" t="b">
        <v>1</v>
      </c>
      <c r="B318" s="271" t="s">
        <v>593</v>
      </c>
      <c r="C318" s="228">
        <v>9102007</v>
      </c>
      <c r="D318" s="272">
        <v>3</v>
      </c>
      <c r="E318" s="235">
        <v>1</v>
      </c>
      <c r="F318" s="273">
        <v>160003917</v>
      </c>
      <c r="G318" s="274">
        <v>28</v>
      </c>
      <c r="H318" s="236">
        <v>5</v>
      </c>
      <c r="I318" s="236">
        <v>6</v>
      </c>
      <c r="J318" s="275" t="s">
        <v>587</v>
      </c>
      <c r="K318" s="233">
        <v>120001</v>
      </c>
      <c r="L318" s="207"/>
    </row>
    <row r="319" spans="1:12" s="217" customFormat="1" ht="16.5" customHeight="1">
      <c r="A319" s="226" t="b">
        <v>1</v>
      </c>
      <c r="B319" s="271" t="s">
        <v>593</v>
      </c>
      <c r="C319" s="228">
        <v>9102007</v>
      </c>
      <c r="D319" s="228">
        <v>4</v>
      </c>
      <c r="E319" s="226">
        <v>1</v>
      </c>
      <c r="F319" s="268">
        <v>160003919</v>
      </c>
      <c r="G319" s="277">
        <v>21</v>
      </c>
      <c r="H319" s="269">
        <v>5</v>
      </c>
      <c r="I319" s="269">
        <v>7</v>
      </c>
      <c r="J319" s="270" t="s">
        <v>530</v>
      </c>
      <c r="K319" s="233">
        <v>120001</v>
      </c>
      <c r="L319" s="207"/>
    </row>
    <row r="320" spans="1:12" s="217" customFormat="1" ht="16.5" customHeight="1">
      <c r="A320" s="226" t="b">
        <v>1</v>
      </c>
      <c r="B320" s="271" t="s">
        <v>593</v>
      </c>
      <c r="C320" s="228">
        <v>9102007</v>
      </c>
      <c r="D320" s="228">
        <v>4</v>
      </c>
      <c r="E320" s="226">
        <v>1</v>
      </c>
      <c r="F320" s="268">
        <v>160003920</v>
      </c>
      <c r="G320" s="277">
        <v>21</v>
      </c>
      <c r="H320" s="269">
        <v>5</v>
      </c>
      <c r="I320" s="269">
        <v>7</v>
      </c>
      <c r="J320" s="270" t="s">
        <v>532</v>
      </c>
      <c r="K320" s="233">
        <v>120001</v>
      </c>
      <c r="L320" s="207"/>
    </row>
    <row r="321" spans="1:12" s="217" customFormat="1" ht="16.5" customHeight="1">
      <c r="A321" s="226" t="b">
        <v>1</v>
      </c>
      <c r="B321" s="271" t="s">
        <v>593</v>
      </c>
      <c r="C321" s="228">
        <v>9102007</v>
      </c>
      <c r="D321" s="228">
        <v>4</v>
      </c>
      <c r="E321" s="226">
        <v>1</v>
      </c>
      <c r="F321" s="268">
        <v>160003921</v>
      </c>
      <c r="G321" s="277">
        <v>21</v>
      </c>
      <c r="H321" s="269">
        <v>5</v>
      </c>
      <c r="I321" s="269">
        <v>7</v>
      </c>
      <c r="J321" s="270" t="s">
        <v>533</v>
      </c>
      <c r="K321" s="233">
        <v>120001</v>
      </c>
      <c r="L321" s="207"/>
    </row>
    <row r="322" spans="1:12" s="217" customFormat="1" ht="16.5" customHeight="1">
      <c r="A322" s="226" t="b">
        <v>1</v>
      </c>
      <c r="B322" s="271" t="s">
        <v>593</v>
      </c>
      <c r="C322" s="228">
        <v>9102007</v>
      </c>
      <c r="D322" s="228">
        <v>4</v>
      </c>
      <c r="E322" s="226">
        <v>1</v>
      </c>
      <c r="F322" s="268">
        <v>160003922</v>
      </c>
      <c r="G322" s="277">
        <v>21</v>
      </c>
      <c r="H322" s="269">
        <v>5</v>
      </c>
      <c r="I322" s="269">
        <v>7</v>
      </c>
      <c r="J322" s="270" t="s">
        <v>534</v>
      </c>
      <c r="K322" s="233">
        <v>120001</v>
      </c>
      <c r="L322" s="207"/>
    </row>
    <row r="323" spans="1:12" s="217" customFormat="1" ht="16.5" customHeight="1">
      <c r="A323" s="226" t="b">
        <v>1</v>
      </c>
      <c r="B323" s="271" t="s">
        <v>593</v>
      </c>
      <c r="C323" s="228">
        <v>9102007</v>
      </c>
      <c r="D323" s="228">
        <v>4</v>
      </c>
      <c r="E323" s="226">
        <v>1</v>
      </c>
      <c r="F323" s="268">
        <v>160003923</v>
      </c>
      <c r="G323" s="277">
        <v>21</v>
      </c>
      <c r="H323" s="269">
        <v>5</v>
      </c>
      <c r="I323" s="269">
        <v>7</v>
      </c>
      <c r="J323" s="270" t="s">
        <v>535</v>
      </c>
      <c r="K323" s="233">
        <v>120001</v>
      </c>
      <c r="L323" s="207"/>
    </row>
    <row r="324" spans="1:12" s="217" customFormat="1" ht="16.5" customHeight="1">
      <c r="A324" s="226" t="b">
        <v>1</v>
      </c>
      <c r="B324" s="271" t="s">
        <v>593</v>
      </c>
      <c r="C324" s="228">
        <v>9102007</v>
      </c>
      <c r="D324" s="228">
        <v>4</v>
      </c>
      <c r="E324" s="226">
        <v>1</v>
      </c>
      <c r="F324" s="268">
        <v>160003924</v>
      </c>
      <c r="G324" s="277">
        <v>21</v>
      </c>
      <c r="H324" s="269">
        <v>5</v>
      </c>
      <c r="I324" s="269">
        <v>7</v>
      </c>
      <c r="J324" s="270" t="s">
        <v>536</v>
      </c>
      <c r="K324" s="233">
        <v>120001</v>
      </c>
      <c r="L324" s="207"/>
    </row>
    <row r="325" spans="1:12" s="217" customFormat="1" ht="16.5" customHeight="1">
      <c r="A325" s="226" t="b">
        <v>1</v>
      </c>
      <c r="B325" s="226" t="s">
        <v>594</v>
      </c>
      <c r="C325" s="228">
        <v>9102008</v>
      </c>
      <c r="D325" s="272">
        <v>1</v>
      </c>
      <c r="E325" s="235">
        <v>1</v>
      </c>
      <c r="F325" s="273">
        <v>160003914</v>
      </c>
      <c r="G325" s="274">
        <v>24</v>
      </c>
      <c r="H325" s="241">
        <v>10</v>
      </c>
      <c r="I325" s="241">
        <v>12</v>
      </c>
      <c r="J325" s="275" t="s">
        <v>545</v>
      </c>
      <c r="K325" s="233">
        <v>120001</v>
      </c>
      <c r="L325" s="207"/>
    </row>
    <row r="326" spans="1:12" s="217" customFormat="1" ht="16.5" customHeight="1">
      <c r="A326" s="226" t="b">
        <v>1</v>
      </c>
      <c r="B326" s="226" t="s">
        <v>594</v>
      </c>
      <c r="C326" s="228">
        <v>9102008</v>
      </c>
      <c r="D326" s="272">
        <v>2</v>
      </c>
      <c r="E326" s="235">
        <v>1</v>
      </c>
      <c r="F326" s="273">
        <v>160003918</v>
      </c>
      <c r="G326" s="274">
        <v>24</v>
      </c>
      <c r="H326" s="241">
        <v>10</v>
      </c>
      <c r="I326" s="240">
        <v>13</v>
      </c>
      <c r="J326" s="276" t="s">
        <v>546</v>
      </c>
      <c r="K326" s="233">
        <v>120001</v>
      </c>
      <c r="L326" s="207"/>
    </row>
    <row r="327" spans="1:12" s="217" customFormat="1" ht="16.5" customHeight="1">
      <c r="A327" s="226" t="b">
        <v>1</v>
      </c>
      <c r="B327" s="226" t="s">
        <v>594</v>
      </c>
      <c r="C327" s="228">
        <v>9102008</v>
      </c>
      <c r="D327" s="272">
        <v>3</v>
      </c>
      <c r="E327" s="235">
        <v>1</v>
      </c>
      <c r="F327" s="273">
        <v>160003915</v>
      </c>
      <c r="G327" s="274">
        <v>32</v>
      </c>
      <c r="H327" s="236">
        <v>6</v>
      </c>
      <c r="I327" s="236">
        <v>7</v>
      </c>
      <c r="J327" s="275" t="s">
        <v>585</v>
      </c>
      <c r="K327" s="233">
        <v>120001</v>
      </c>
      <c r="L327" s="207"/>
    </row>
    <row r="328" spans="1:12" s="217" customFormat="1" ht="16.5" customHeight="1">
      <c r="A328" s="226" t="b">
        <v>1</v>
      </c>
      <c r="B328" s="226" t="s">
        <v>594</v>
      </c>
      <c r="C328" s="228">
        <v>9102008</v>
      </c>
      <c r="D328" s="272">
        <v>3</v>
      </c>
      <c r="E328" s="235">
        <v>1</v>
      </c>
      <c r="F328" s="273">
        <v>160003916</v>
      </c>
      <c r="G328" s="274">
        <v>32</v>
      </c>
      <c r="H328" s="236">
        <v>6</v>
      </c>
      <c r="I328" s="236">
        <v>7</v>
      </c>
      <c r="J328" s="275" t="s">
        <v>586</v>
      </c>
      <c r="K328" s="233">
        <v>120001</v>
      </c>
      <c r="L328" s="207"/>
    </row>
    <row r="329" spans="1:12" s="217" customFormat="1" ht="16.5" customHeight="1">
      <c r="A329" s="226" t="b">
        <v>1</v>
      </c>
      <c r="B329" s="226" t="s">
        <v>594</v>
      </c>
      <c r="C329" s="228">
        <v>9102008</v>
      </c>
      <c r="D329" s="272">
        <v>3</v>
      </c>
      <c r="E329" s="235">
        <v>1</v>
      </c>
      <c r="F329" s="273">
        <v>160003917</v>
      </c>
      <c r="G329" s="274">
        <v>32</v>
      </c>
      <c r="H329" s="236">
        <v>6</v>
      </c>
      <c r="I329" s="236">
        <v>7</v>
      </c>
      <c r="J329" s="275" t="s">
        <v>587</v>
      </c>
      <c r="K329" s="233">
        <v>120001</v>
      </c>
      <c r="L329" s="207"/>
    </row>
    <row r="330" spans="1:12" s="217" customFormat="1" ht="16.5" customHeight="1">
      <c r="A330" s="226" t="b">
        <v>1</v>
      </c>
      <c r="B330" s="226" t="s">
        <v>594</v>
      </c>
      <c r="C330" s="228">
        <v>9102008</v>
      </c>
      <c r="D330" s="228">
        <v>4</v>
      </c>
      <c r="E330" s="226">
        <v>1</v>
      </c>
      <c r="F330" s="268">
        <v>160003919</v>
      </c>
      <c r="G330" s="277">
        <v>24</v>
      </c>
      <c r="H330" s="269">
        <v>6</v>
      </c>
      <c r="I330" s="269">
        <v>8</v>
      </c>
      <c r="J330" s="270" t="s">
        <v>530</v>
      </c>
      <c r="K330" s="233">
        <v>120001</v>
      </c>
      <c r="L330" s="207"/>
    </row>
    <row r="331" spans="1:12" s="217" customFormat="1" ht="16.5" customHeight="1">
      <c r="A331" s="226" t="b">
        <v>1</v>
      </c>
      <c r="B331" s="226" t="s">
        <v>594</v>
      </c>
      <c r="C331" s="228">
        <v>9102008</v>
      </c>
      <c r="D331" s="228">
        <v>4</v>
      </c>
      <c r="E331" s="226">
        <v>1</v>
      </c>
      <c r="F331" s="268">
        <v>160003920</v>
      </c>
      <c r="G331" s="277">
        <v>24</v>
      </c>
      <c r="H331" s="269">
        <v>6</v>
      </c>
      <c r="I331" s="269">
        <v>8</v>
      </c>
      <c r="J331" s="270" t="s">
        <v>532</v>
      </c>
      <c r="K331" s="233">
        <v>120001</v>
      </c>
      <c r="L331" s="207"/>
    </row>
    <row r="332" spans="1:12" s="217" customFormat="1" ht="16.5" customHeight="1">
      <c r="A332" s="226" t="b">
        <v>1</v>
      </c>
      <c r="B332" s="226" t="s">
        <v>594</v>
      </c>
      <c r="C332" s="228">
        <v>9102008</v>
      </c>
      <c r="D332" s="228">
        <v>4</v>
      </c>
      <c r="E332" s="226">
        <v>1</v>
      </c>
      <c r="F332" s="268">
        <v>160003921</v>
      </c>
      <c r="G332" s="277">
        <v>24</v>
      </c>
      <c r="H332" s="269">
        <v>6</v>
      </c>
      <c r="I332" s="269">
        <v>8</v>
      </c>
      <c r="J332" s="270" t="s">
        <v>533</v>
      </c>
      <c r="K332" s="233">
        <v>120001</v>
      </c>
      <c r="L332" s="207"/>
    </row>
    <row r="333" spans="1:12" s="217" customFormat="1" ht="16.5" customHeight="1">
      <c r="A333" s="226" t="b">
        <v>1</v>
      </c>
      <c r="B333" s="226" t="s">
        <v>594</v>
      </c>
      <c r="C333" s="228">
        <v>9102008</v>
      </c>
      <c r="D333" s="228">
        <v>4</v>
      </c>
      <c r="E333" s="226">
        <v>1</v>
      </c>
      <c r="F333" s="268">
        <v>160003922</v>
      </c>
      <c r="G333" s="277">
        <v>24</v>
      </c>
      <c r="H333" s="269">
        <v>6</v>
      </c>
      <c r="I333" s="269">
        <v>8</v>
      </c>
      <c r="J333" s="270" t="s">
        <v>534</v>
      </c>
      <c r="K333" s="233">
        <v>120001</v>
      </c>
      <c r="L333" s="207"/>
    </row>
    <row r="334" spans="1:12" s="217" customFormat="1" ht="16.5" customHeight="1">
      <c r="A334" s="226" t="b">
        <v>1</v>
      </c>
      <c r="B334" s="226" t="s">
        <v>594</v>
      </c>
      <c r="C334" s="228">
        <v>9102008</v>
      </c>
      <c r="D334" s="228">
        <v>4</v>
      </c>
      <c r="E334" s="226">
        <v>1</v>
      </c>
      <c r="F334" s="268">
        <v>160003923</v>
      </c>
      <c r="G334" s="277">
        <v>24</v>
      </c>
      <c r="H334" s="269">
        <v>6</v>
      </c>
      <c r="I334" s="269">
        <v>8</v>
      </c>
      <c r="J334" s="270" t="s">
        <v>535</v>
      </c>
      <c r="K334" s="233">
        <v>120001</v>
      </c>
      <c r="L334" s="207"/>
    </row>
    <row r="335" spans="1:12" s="217" customFormat="1" ht="16.5" customHeight="1">
      <c r="A335" s="226" t="b">
        <v>1</v>
      </c>
      <c r="B335" s="226" t="s">
        <v>594</v>
      </c>
      <c r="C335" s="228">
        <v>9102008</v>
      </c>
      <c r="D335" s="228">
        <v>4</v>
      </c>
      <c r="E335" s="226">
        <v>1</v>
      </c>
      <c r="F335" s="268">
        <v>160003924</v>
      </c>
      <c r="G335" s="277">
        <v>24</v>
      </c>
      <c r="H335" s="269">
        <v>6</v>
      </c>
      <c r="I335" s="269">
        <v>8</v>
      </c>
      <c r="J335" s="270" t="s">
        <v>536</v>
      </c>
      <c r="K335" s="233">
        <v>120001</v>
      </c>
      <c r="L335" s="207"/>
    </row>
    <row r="336" spans="1:12" s="217" customFormat="1" ht="16.5" customHeight="1">
      <c r="A336" s="226" t="b">
        <v>1</v>
      </c>
      <c r="B336" s="271" t="s">
        <v>595</v>
      </c>
      <c r="C336" s="228">
        <v>9102009</v>
      </c>
      <c r="D336" s="272">
        <v>1</v>
      </c>
      <c r="E336" s="235">
        <v>1</v>
      </c>
      <c r="F336" s="273">
        <v>160003914</v>
      </c>
      <c r="G336" s="274">
        <v>27</v>
      </c>
      <c r="H336" s="241">
        <v>10</v>
      </c>
      <c r="I336" s="241">
        <v>13</v>
      </c>
      <c r="J336" s="275" t="s">
        <v>545</v>
      </c>
      <c r="K336" s="233">
        <v>120001</v>
      </c>
      <c r="L336" s="207"/>
    </row>
    <row r="337" spans="1:12" s="217" customFormat="1" ht="16.5" customHeight="1">
      <c r="A337" s="226" t="b">
        <v>1</v>
      </c>
      <c r="B337" s="271" t="s">
        <v>595</v>
      </c>
      <c r="C337" s="228">
        <v>9102009</v>
      </c>
      <c r="D337" s="272">
        <v>2</v>
      </c>
      <c r="E337" s="235">
        <v>1</v>
      </c>
      <c r="F337" s="273">
        <v>160003918</v>
      </c>
      <c r="G337" s="274">
        <v>27</v>
      </c>
      <c r="H337" s="241">
        <v>10</v>
      </c>
      <c r="I337" s="240">
        <v>14</v>
      </c>
      <c r="J337" s="276" t="s">
        <v>546</v>
      </c>
      <c r="K337" s="233">
        <v>120001</v>
      </c>
      <c r="L337" s="207"/>
    </row>
    <row r="338" spans="1:12" s="217" customFormat="1" ht="16.5" customHeight="1">
      <c r="A338" s="226" t="b">
        <v>1</v>
      </c>
      <c r="B338" s="271" t="s">
        <v>595</v>
      </c>
      <c r="C338" s="228">
        <v>9102009</v>
      </c>
      <c r="D338" s="272">
        <v>3</v>
      </c>
      <c r="E338" s="235">
        <v>1</v>
      </c>
      <c r="F338" s="273">
        <v>160003915</v>
      </c>
      <c r="G338" s="274">
        <v>36</v>
      </c>
      <c r="H338" s="236">
        <v>6</v>
      </c>
      <c r="I338" s="236">
        <v>7</v>
      </c>
      <c r="J338" s="275" t="s">
        <v>585</v>
      </c>
      <c r="K338" s="233">
        <v>120001</v>
      </c>
      <c r="L338" s="207"/>
    </row>
    <row r="339" spans="1:12" s="217" customFormat="1" ht="16.5" customHeight="1">
      <c r="A339" s="226" t="b">
        <v>1</v>
      </c>
      <c r="B339" s="271" t="s">
        <v>595</v>
      </c>
      <c r="C339" s="228">
        <v>9102009</v>
      </c>
      <c r="D339" s="272">
        <v>3</v>
      </c>
      <c r="E339" s="235">
        <v>1</v>
      </c>
      <c r="F339" s="273">
        <v>160003916</v>
      </c>
      <c r="G339" s="274">
        <v>36</v>
      </c>
      <c r="H339" s="236">
        <v>6</v>
      </c>
      <c r="I339" s="236">
        <v>7</v>
      </c>
      <c r="J339" s="275" t="s">
        <v>586</v>
      </c>
      <c r="K339" s="233">
        <v>120001</v>
      </c>
      <c r="L339" s="207"/>
    </row>
    <row r="340" spans="1:12" s="217" customFormat="1" ht="16.5" customHeight="1">
      <c r="A340" s="226" t="b">
        <v>1</v>
      </c>
      <c r="B340" s="271" t="s">
        <v>595</v>
      </c>
      <c r="C340" s="228">
        <v>9102009</v>
      </c>
      <c r="D340" s="272">
        <v>3</v>
      </c>
      <c r="E340" s="235">
        <v>1</v>
      </c>
      <c r="F340" s="273">
        <v>160003917</v>
      </c>
      <c r="G340" s="274">
        <v>36</v>
      </c>
      <c r="H340" s="236">
        <v>6</v>
      </c>
      <c r="I340" s="236">
        <v>7</v>
      </c>
      <c r="J340" s="275" t="s">
        <v>587</v>
      </c>
      <c r="K340" s="233">
        <v>120001</v>
      </c>
      <c r="L340" s="207"/>
    </row>
    <row r="341" spans="1:12" s="217" customFormat="1" ht="16.5" customHeight="1">
      <c r="A341" s="226" t="b">
        <v>1</v>
      </c>
      <c r="B341" s="271" t="s">
        <v>595</v>
      </c>
      <c r="C341" s="228">
        <v>9102009</v>
      </c>
      <c r="D341" s="228">
        <v>4</v>
      </c>
      <c r="E341" s="226">
        <v>1</v>
      </c>
      <c r="F341" s="268">
        <v>160003919</v>
      </c>
      <c r="G341" s="277">
        <v>27</v>
      </c>
      <c r="H341" s="269">
        <v>6</v>
      </c>
      <c r="I341" s="269">
        <v>8</v>
      </c>
      <c r="J341" s="270" t="s">
        <v>530</v>
      </c>
      <c r="K341" s="233">
        <v>120001</v>
      </c>
      <c r="L341" s="207"/>
    </row>
    <row r="342" spans="1:12" s="217" customFormat="1" ht="16.5" customHeight="1">
      <c r="A342" s="226" t="b">
        <v>1</v>
      </c>
      <c r="B342" s="271" t="s">
        <v>595</v>
      </c>
      <c r="C342" s="228">
        <v>9102009</v>
      </c>
      <c r="D342" s="228">
        <v>4</v>
      </c>
      <c r="E342" s="226">
        <v>1</v>
      </c>
      <c r="F342" s="268">
        <v>160003920</v>
      </c>
      <c r="G342" s="277">
        <v>27</v>
      </c>
      <c r="H342" s="269">
        <v>6</v>
      </c>
      <c r="I342" s="269">
        <v>8</v>
      </c>
      <c r="J342" s="270" t="s">
        <v>532</v>
      </c>
      <c r="K342" s="233">
        <v>120001</v>
      </c>
      <c r="L342" s="207"/>
    </row>
    <row r="343" spans="1:12" s="217" customFormat="1" ht="16.5" customHeight="1">
      <c r="A343" s="226" t="b">
        <v>1</v>
      </c>
      <c r="B343" s="271" t="s">
        <v>595</v>
      </c>
      <c r="C343" s="228">
        <v>9102009</v>
      </c>
      <c r="D343" s="228">
        <v>4</v>
      </c>
      <c r="E343" s="226">
        <v>1</v>
      </c>
      <c r="F343" s="268">
        <v>160003921</v>
      </c>
      <c r="G343" s="277">
        <v>27</v>
      </c>
      <c r="H343" s="269">
        <v>6</v>
      </c>
      <c r="I343" s="269">
        <v>8</v>
      </c>
      <c r="J343" s="270" t="s">
        <v>533</v>
      </c>
      <c r="K343" s="233">
        <v>120001</v>
      </c>
      <c r="L343" s="207"/>
    </row>
    <row r="344" spans="1:12" s="217" customFormat="1" ht="16.5" customHeight="1">
      <c r="A344" s="226" t="b">
        <v>1</v>
      </c>
      <c r="B344" s="271" t="s">
        <v>595</v>
      </c>
      <c r="C344" s="228">
        <v>9102009</v>
      </c>
      <c r="D344" s="228">
        <v>4</v>
      </c>
      <c r="E344" s="226">
        <v>1</v>
      </c>
      <c r="F344" s="268">
        <v>160003922</v>
      </c>
      <c r="G344" s="277">
        <v>27</v>
      </c>
      <c r="H344" s="269">
        <v>6</v>
      </c>
      <c r="I344" s="269">
        <v>8</v>
      </c>
      <c r="J344" s="270" t="s">
        <v>534</v>
      </c>
      <c r="K344" s="233">
        <v>120001</v>
      </c>
      <c r="L344" s="207"/>
    </row>
    <row r="345" spans="1:12" s="217" customFormat="1" ht="16.5" customHeight="1">
      <c r="A345" s="226" t="b">
        <v>1</v>
      </c>
      <c r="B345" s="271" t="s">
        <v>595</v>
      </c>
      <c r="C345" s="228">
        <v>9102009</v>
      </c>
      <c r="D345" s="228">
        <v>4</v>
      </c>
      <c r="E345" s="226">
        <v>1</v>
      </c>
      <c r="F345" s="268">
        <v>160003923</v>
      </c>
      <c r="G345" s="277">
        <v>27</v>
      </c>
      <c r="H345" s="269">
        <v>6</v>
      </c>
      <c r="I345" s="269">
        <v>8</v>
      </c>
      <c r="J345" s="270" t="s">
        <v>535</v>
      </c>
      <c r="K345" s="233">
        <v>120001</v>
      </c>
      <c r="L345" s="207"/>
    </row>
    <row r="346" spans="1:12" s="217" customFormat="1" ht="16.5" customHeight="1">
      <c r="A346" s="226" t="b">
        <v>1</v>
      </c>
      <c r="B346" s="271" t="s">
        <v>595</v>
      </c>
      <c r="C346" s="228">
        <v>9102009</v>
      </c>
      <c r="D346" s="228">
        <v>4</v>
      </c>
      <c r="E346" s="226">
        <v>1</v>
      </c>
      <c r="F346" s="268">
        <v>160003924</v>
      </c>
      <c r="G346" s="277">
        <v>27</v>
      </c>
      <c r="H346" s="269">
        <v>6</v>
      </c>
      <c r="I346" s="269">
        <v>8</v>
      </c>
      <c r="J346" s="270" t="s">
        <v>536</v>
      </c>
      <c r="K346" s="233">
        <v>120001</v>
      </c>
      <c r="L346" s="207"/>
    </row>
    <row r="347" spans="1:12" s="217" customFormat="1" ht="16.5" customHeight="1">
      <c r="A347" s="226" t="b">
        <v>1</v>
      </c>
      <c r="B347" s="226" t="s">
        <v>596</v>
      </c>
      <c r="C347" s="228">
        <v>9102010</v>
      </c>
      <c r="D347" s="272">
        <v>1</v>
      </c>
      <c r="E347" s="235">
        <v>1</v>
      </c>
      <c r="F347" s="273">
        <v>160003914</v>
      </c>
      <c r="G347" s="274">
        <v>30</v>
      </c>
      <c r="H347" s="241">
        <v>10</v>
      </c>
      <c r="I347" s="241">
        <v>14</v>
      </c>
      <c r="J347" s="275" t="s">
        <v>545</v>
      </c>
      <c r="K347" s="233">
        <v>120001</v>
      </c>
      <c r="L347" s="207"/>
    </row>
    <row r="348" spans="1:12" s="217" customFormat="1" ht="16.5" customHeight="1">
      <c r="A348" s="226" t="b">
        <v>1</v>
      </c>
      <c r="B348" s="226" t="s">
        <v>596</v>
      </c>
      <c r="C348" s="228">
        <v>9102010</v>
      </c>
      <c r="D348" s="272">
        <v>2</v>
      </c>
      <c r="E348" s="235">
        <v>1</v>
      </c>
      <c r="F348" s="273">
        <v>160003918</v>
      </c>
      <c r="G348" s="274">
        <v>30</v>
      </c>
      <c r="H348" s="241">
        <v>10</v>
      </c>
      <c r="I348" s="240">
        <v>15</v>
      </c>
      <c r="J348" s="276" t="s">
        <v>546</v>
      </c>
      <c r="K348" s="233">
        <v>120001</v>
      </c>
      <c r="L348" s="207"/>
    </row>
    <row r="349" spans="1:12" s="217" customFormat="1" ht="16.5" customHeight="1">
      <c r="A349" s="226" t="b">
        <v>1</v>
      </c>
      <c r="B349" s="226" t="s">
        <v>596</v>
      </c>
      <c r="C349" s="228">
        <v>9102010</v>
      </c>
      <c r="D349" s="272">
        <v>3</v>
      </c>
      <c r="E349" s="235">
        <v>1</v>
      </c>
      <c r="F349" s="273">
        <v>160003915</v>
      </c>
      <c r="G349" s="274">
        <v>40</v>
      </c>
      <c r="H349" s="236">
        <v>7</v>
      </c>
      <c r="I349" s="236">
        <v>8</v>
      </c>
      <c r="J349" s="275" t="s">
        <v>585</v>
      </c>
      <c r="K349" s="233">
        <v>120001</v>
      </c>
      <c r="L349" s="207"/>
    </row>
    <row r="350" spans="1:12" s="217" customFormat="1" ht="16.5" customHeight="1">
      <c r="A350" s="226" t="b">
        <v>1</v>
      </c>
      <c r="B350" s="226" t="s">
        <v>596</v>
      </c>
      <c r="C350" s="228">
        <v>9102010</v>
      </c>
      <c r="D350" s="272">
        <v>3</v>
      </c>
      <c r="E350" s="235">
        <v>1</v>
      </c>
      <c r="F350" s="273">
        <v>160003916</v>
      </c>
      <c r="G350" s="274">
        <v>40</v>
      </c>
      <c r="H350" s="236">
        <v>7</v>
      </c>
      <c r="I350" s="236">
        <v>8</v>
      </c>
      <c r="J350" s="275" t="s">
        <v>586</v>
      </c>
      <c r="K350" s="233">
        <v>120001</v>
      </c>
      <c r="L350" s="207"/>
    </row>
    <row r="351" spans="1:12" s="217" customFormat="1" ht="16.5" customHeight="1">
      <c r="A351" s="226" t="b">
        <v>1</v>
      </c>
      <c r="B351" s="226" t="s">
        <v>596</v>
      </c>
      <c r="C351" s="228">
        <v>9102010</v>
      </c>
      <c r="D351" s="272">
        <v>3</v>
      </c>
      <c r="E351" s="235">
        <v>1</v>
      </c>
      <c r="F351" s="273">
        <v>160003917</v>
      </c>
      <c r="G351" s="274">
        <v>40</v>
      </c>
      <c r="H351" s="236">
        <v>7</v>
      </c>
      <c r="I351" s="236">
        <v>8</v>
      </c>
      <c r="J351" s="275" t="s">
        <v>587</v>
      </c>
      <c r="K351" s="233">
        <v>120001</v>
      </c>
      <c r="L351" s="207"/>
    </row>
    <row r="352" spans="1:12" s="217" customFormat="1" ht="16.5" customHeight="1">
      <c r="A352" s="226" t="b">
        <v>1</v>
      </c>
      <c r="B352" s="226" t="s">
        <v>596</v>
      </c>
      <c r="C352" s="228">
        <v>9102010</v>
      </c>
      <c r="D352" s="228">
        <v>4</v>
      </c>
      <c r="E352" s="226">
        <v>1</v>
      </c>
      <c r="F352" s="268">
        <v>160003919</v>
      </c>
      <c r="G352" s="277">
        <v>30</v>
      </c>
      <c r="H352" s="269">
        <v>7</v>
      </c>
      <c r="I352" s="269">
        <v>9</v>
      </c>
      <c r="J352" s="270" t="s">
        <v>530</v>
      </c>
      <c r="K352" s="233">
        <v>120001</v>
      </c>
      <c r="L352" s="207"/>
    </row>
    <row r="353" spans="1:12" s="217" customFormat="1" ht="16.5" customHeight="1">
      <c r="A353" s="226" t="b">
        <v>1</v>
      </c>
      <c r="B353" s="226" t="s">
        <v>596</v>
      </c>
      <c r="C353" s="228">
        <v>9102010</v>
      </c>
      <c r="D353" s="228">
        <v>4</v>
      </c>
      <c r="E353" s="226">
        <v>1</v>
      </c>
      <c r="F353" s="268">
        <v>160003920</v>
      </c>
      <c r="G353" s="277">
        <v>30</v>
      </c>
      <c r="H353" s="269">
        <v>7</v>
      </c>
      <c r="I353" s="269">
        <v>9</v>
      </c>
      <c r="J353" s="270" t="s">
        <v>532</v>
      </c>
      <c r="K353" s="233">
        <v>120001</v>
      </c>
      <c r="L353" s="207"/>
    </row>
    <row r="354" spans="1:12" s="217" customFormat="1" ht="16.5" customHeight="1">
      <c r="A354" s="226" t="b">
        <v>1</v>
      </c>
      <c r="B354" s="226" t="s">
        <v>596</v>
      </c>
      <c r="C354" s="228">
        <v>9102010</v>
      </c>
      <c r="D354" s="228">
        <v>4</v>
      </c>
      <c r="E354" s="226">
        <v>1</v>
      </c>
      <c r="F354" s="268">
        <v>160003921</v>
      </c>
      <c r="G354" s="277">
        <v>30</v>
      </c>
      <c r="H354" s="269">
        <v>7</v>
      </c>
      <c r="I354" s="269">
        <v>9</v>
      </c>
      <c r="J354" s="270" t="s">
        <v>533</v>
      </c>
      <c r="K354" s="233">
        <v>120001</v>
      </c>
      <c r="L354" s="207"/>
    </row>
    <row r="355" spans="1:12" s="217" customFormat="1" ht="16.5" customHeight="1">
      <c r="A355" s="226" t="b">
        <v>1</v>
      </c>
      <c r="B355" s="226" t="s">
        <v>596</v>
      </c>
      <c r="C355" s="228">
        <v>9102010</v>
      </c>
      <c r="D355" s="228">
        <v>4</v>
      </c>
      <c r="E355" s="226">
        <v>1</v>
      </c>
      <c r="F355" s="268">
        <v>160003922</v>
      </c>
      <c r="G355" s="277">
        <v>30</v>
      </c>
      <c r="H355" s="269">
        <v>7</v>
      </c>
      <c r="I355" s="269">
        <v>9</v>
      </c>
      <c r="J355" s="270" t="s">
        <v>534</v>
      </c>
      <c r="K355" s="233">
        <v>120001</v>
      </c>
      <c r="L355" s="207"/>
    </row>
    <row r="356" spans="1:12" s="217" customFormat="1" ht="16.5" customHeight="1">
      <c r="A356" s="226" t="b">
        <v>1</v>
      </c>
      <c r="B356" s="226" t="s">
        <v>596</v>
      </c>
      <c r="C356" s="228">
        <v>9102010</v>
      </c>
      <c r="D356" s="228">
        <v>4</v>
      </c>
      <c r="E356" s="226">
        <v>1</v>
      </c>
      <c r="F356" s="268">
        <v>160003923</v>
      </c>
      <c r="G356" s="277">
        <v>30</v>
      </c>
      <c r="H356" s="269">
        <v>7</v>
      </c>
      <c r="I356" s="269">
        <v>9</v>
      </c>
      <c r="J356" s="270" t="s">
        <v>535</v>
      </c>
      <c r="K356" s="233">
        <v>120001</v>
      </c>
      <c r="L356" s="207"/>
    </row>
    <row r="357" spans="1:12" s="217" customFormat="1" ht="16.5" customHeight="1">
      <c r="A357" s="226" t="b">
        <v>1</v>
      </c>
      <c r="B357" s="226" t="s">
        <v>596</v>
      </c>
      <c r="C357" s="228">
        <v>9102010</v>
      </c>
      <c r="D357" s="228">
        <v>4</v>
      </c>
      <c r="E357" s="226">
        <v>1</v>
      </c>
      <c r="F357" s="268">
        <v>160003924</v>
      </c>
      <c r="G357" s="277">
        <v>30</v>
      </c>
      <c r="H357" s="269">
        <v>7</v>
      </c>
      <c r="I357" s="269">
        <v>9</v>
      </c>
      <c r="J357" s="270" t="s">
        <v>536</v>
      </c>
      <c r="K357" s="233">
        <v>120001</v>
      </c>
      <c r="L357" s="207"/>
    </row>
    <row r="358" spans="1:12" s="217" customFormat="1" ht="16.5" customHeight="1">
      <c r="A358" s="226" t="b">
        <v>1</v>
      </c>
      <c r="B358" s="271" t="s">
        <v>597</v>
      </c>
      <c r="C358" s="228">
        <v>9102011</v>
      </c>
      <c r="D358" s="272">
        <v>1</v>
      </c>
      <c r="E358" s="235">
        <v>1</v>
      </c>
      <c r="F358" s="273">
        <v>160003914</v>
      </c>
      <c r="G358" s="274">
        <v>33</v>
      </c>
      <c r="H358" s="241">
        <v>10</v>
      </c>
      <c r="I358" s="241">
        <v>15</v>
      </c>
      <c r="J358" s="275" t="s">
        <v>545</v>
      </c>
      <c r="K358" s="233">
        <v>120001</v>
      </c>
      <c r="L358" s="207"/>
    </row>
    <row r="359" spans="1:12" s="217" customFormat="1" ht="16.5" customHeight="1">
      <c r="A359" s="226" t="b">
        <v>1</v>
      </c>
      <c r="B359" s="271" t="s">
        <v>597</v>
      </c>
      <c r="C359" s="228">
        <v>9102011</v>
      </c>
      <c r="D359" s="272">
        <v>2</v>
      </c>
      <c r="E359" s="235">
        <v>1</v>
      </c>
      <c r="F359" s="273">
        <v>160003918</v>
      </c>
      <c r="G359" s="274">
        <v>33</v>
      </c>
      <c r="H359" s="241">
        <v>10</v>
      </c>
      <c r="I359" s="240">
        <v>16</v>
      </c>
      <c r="J359" s="276" t="s">
        <v>546</v>
      </c>
      <c r="K359" s="233">
        <v>120001</v>
      </c>
      <c r="L359" s="207"/>
    </row>
    <row r="360" spans="1:12" s="217" customFormat="1" ht="16.5" customHeight="1">
      <c r="A360" s="226" t="b">
        <v>1</v>
      </c>
      <c r="B360" s="271" t="s">
        <v>597</v>
      </c>
      <c r="C360" s="228">
        <v>9102011</v>
      </c>
      <c r="D360" s="272">
        <v>3</v>
      </c>
      <c r="E360" s="235">
        <v>1</v>
      </c>
      <c r="F360" s="273">
        <v>160003915</v>
      </c>
      <c r="G360" s="274">
        <v>44</v>
      </c>
      <c r="H360" s="236">
        <v>7</v>
      </c>
      <c r="I360" s="236">
        <v>8</v>
      </c>
      <c r="J360" s="275" t="s">
        <v>585</v>
      </c>
      <c r="K360" s="233">
        <v>120001</v>
      </c>
      <c r="L360" s="207"/>
    </row>
    <row r="361" spans="1:12" s="217" customFormat="1" ht="16.5" customHeight="1">
      <c r="A361" s="226" t="b">
        <v>1</v>
      </c>
      <c r="B361" s="271" t="s">
        <v>597</v>
      </c>
      <c r="C361" s="228">
        <v>9102011</v>
      </c>
      <c r="D361" s="272">
        <v>3</v>
      </c>
      <c r="E361" s="235">
        <v>1</v>
      </c>
      <c r="F361" s="273">
        <v>160003916</v>
      </c>
      <c r="G361" s="274">
        <v>44</v>
      </c>
      <c r="H361" s="236">
        <v>7</v>
      </c>
      <c r="I361" s="236">
        <v>8</v>
      </c>
      <c r="J361" s="275" t="s">
        <v>586</v>
      </c>
      <c r="K361" s="233">
        <v>120001</v>
      </c>
      <c r="L361" s="207"/>
    </row>
    <row r="362" spans="1:12" s="217" customFormat="1" ht="16.5" customHeight="1">
      <c r="A362" s="226" t="b">
        <v>1</v>
      </c>
      <c r="B362" s="271" t="s">
        <v>597</v>
      </c>
      <c r="C362" s="228">
        <v>9102011</v>
      </c>
      <c r="D362" s="272">
        <v>3</v>
      </c>
      <c r="E362" s="235">
        <v>1</v>
      </c>
      <c r="F362" s="273">
        <v>160003917</v>
      </c>
      <c r="G362" s="274">
        <v>44</v>
      </c>
      <c r="H362" s="236">
        <v>7</v>
      </c>
      <c r="I362" s="236">
        <v>8</v>
      </c>
      <c r="J362" s="275" t="s">
        <v>587</v>
      </c>
      <c r="K362" s="233">
        <v>120001</v>
      </c>
      <c r="L362" s="207"/>
    </row>
    <row r="363" spans="1:12" s="217" customFormat="1" ht="16.5" customHeight="1">
      <c r="A363" s="226" t="b">
        <v>1</v>
      </c>
      <c r="B363" s="271" t="s">
        <v>597</v>
      </c>
      <c r="C363" s="228">
        <v>9102011</v>
      </c>
      <c r="D363" s="228">
        <v>4</v>
      </c>
      <c r="E363" s="226">
        <v>1</v>
      </c>
      <c r="F363" s="268">
        <v>160003919</v>
      </c>
      <c r="G363" s="277">
        <v>33</v>
      </c>
      <c r="H363" s="269">
        <v>7</v>
      </c>
      <c r="I363" s="269">
        <v>9</v>
      </c>
      <c r="J363" s="270" t="s">
        <v>530</v>
      </c>
      <c r="K363" s="233">
        <v>120001</v>
      </c>
      <c r="L363" s="207"/>
    </row>
    <row r="364" spans="1:12" s="217" customFormat="1" ht="16.5" customHeight="1">
      <c r="A364" s="226" t="b">
        <v>1</v>
      </c>
      <c r="B364" s="271" t="s">
        <v>597</v>
      </c>
      <c r="C364" s="228">
        <v>9102011</v>
      </c>
      <c r="D364" s="228">
        <v>4</v>
      </c>
      <c r="E364" s="226">
        <v>1</v>
      </c>
      <c r="F364" s="268">
        <v>160003920</v>
      </c>
      <c r="G364" s="277">
        <v>33</v>
      </c>
      <c r="H364" s="269">
        <v>7</v>
      </c>
      <c r="I364" s="269">
        <v>9</v>
      </c>
      <c r="J364" s="270" t="s">
        <v>532</v>
      </c>
      <c r="K364" s="233">
        <v>120001</v>
      </c>
      <c r="L364" s="207"/>
    </row>
    <row r="365" spans="1:12" s="217" customFormat="1" ht="16.5" customHeight="1">
      <c r="A365" s="226" t="b">
        <v>1</v>
      </c>
      <c r="B365" s="271" t="s">
        <v>597</v>
      </c>
      <c r="C365" s="228">
        <v>9102011</v>
      </c>
      <c r="D365" s="228">
        <v>4</v>
      </c>
      <c r="E365" s="226">
        <v>1</v>
      </c>
      <c r="F365" s="268">
        <v>160003921</v>
      </c>
      <c r="G365" s="277">
        <v>33</v>
      </c>
      <c r="H365" s="269">
        <v>7</v>
      </c>
      <c r="I365" s="269">
        <v>9</v>
      </c>
      <c r="J365" s="270" t="s">
        <v>533</v>
      </c>
      <c r="K365" s="233">
        <v>120001</v>
      </c>
      <c r="L365" s="207"/>
    </row>
    <row r="366" spans="1:12" s="217" customFormat="1" ht="16.5" customHeight="1">
      <c r="A366" s="226" t="b">
        <v>1</v>
      </c>
      <c r="B366" s="271" t="s">
        <v>597</v>
      </c>
      <c r="C366" s="228">
        <v>9102011</v>
      </c>
      <c r="D366" s="228">
        <v>4</v>
      </c>
      <c r="E366" s="226">
        <v>1</v>
      </c>
      <c r="F366" s="268">
        <v>160003922</v>
      </c>
      <c r="G366" s="277">
        <v>33</v>
      </c>
      <c r="H366" s="269">
        <v>7</v>
      </c>
      <c r="I366" s="269">
        <v>9</v>
      </c>
      <c r="J366" s="270" t="s">
        <v>534</v>
      </c>
      <c r="K366" s="233">
        <v>120001</v>
      </c>
      <c r="L366" s="207"/>
    </row>
    <row r="367" spans="1:12" s="217" customFormat="1" ht="16.5" customHeight="1">
      <c r="A367" s="226" t="b">
        <v>1</v>
      </c>
      <c r="B367" s="271" t="s">
        <v>597</v>
      </c>
      <c r="C367" s="228">
        <v>9102011</v>
      </c>
      <c r="D367" s="228">
        <v>4</v>
      </c>
      <c r="E367" s="226">
        <v>1</v>
      </c>
      <c r="F367" s="268">
        <v>160003923</v>
      </c>
      <c r="G367" s="277">
        <v>33</v>
      </c>
      <c r="H367" s="269">
        <v>7</v>
      </c>
      <c r="I367" s="269">
        <v>9</v>
      </c>
      <c r="J367" s="270" t="s">
        <v>535</v>
      </c>
      <c r="K367" s="233">
        <v>120001</v>
      </c>
      <c r="L367" s="207"/>
    </row>
    <row r="368" spans="1:12" s="217" customFormat="1" ht="16.5" customHeight="1">
      <c r="A368" s="226" t="b">
        <v>1</v>
      </c>
      <c r="B368" s="271" t="s">
        <v>597</v>
      </c>
      <c r="C368" s="228">
        <v>9102011</v>
      </c>
      <c r="D368" s="228">
        <v>4</v>
      </c>
      <c r="E368" s="226">
        <v>1</v>
      </c>
      <c r="F368" s="268">
        <v>160003924</v>
      </c>
      <c r="G368" s="277">
        <v>33</v>
      </c>
      <c r="H368" s="269">
        <v>7</v>
      </c>
      <c r="I368" s="269">
        <v>9</v>
      </c>
      <c r="J368" s="270" t="s">
        <v>536</v>
      </c>
      <c r="K368" s="233">
        <v>120001</v>
      </c>
      <c r="L368" s="207"/>
    </row>
    <row r="369" spans="1:12" s="217" customFormat="1" ht="16.5" customHeight="1">
      <c r="A369" s="226" t="b">
        <v>1</v>
      </c>
      <c r="B369" s="226" t="s">
        <v>598</v>
      </c>
      <c r="C369" s="228">
        <v>9102012</v>
      </c>
      <c r="D369" s="272">
        <v>1</v>
      </c>
      <c r="E369" s="235">
        <v>1</v>
      </c>
      <c r="F369" s="273">
        <v>160003914</v>
      </c>
      <c r="G369" s="274">
        <v>36</v>
      </c>
      <c r="H369" s="241">
        <v>10</v>
      </c>
      <c r="I369" s="241">
        <v>16</v>
      </c>
      <c r="J369" s="275" t="s">
        <v>545</v>
      </c>
      <c r="K369" s="233">
        <v>120001</v>
      </c>
      <c r="L369" s="207"/>
    </row>
    <row r="370" spans="1:12" s="217" customFormat="1" ht="16.5" customHeight="1">
      <c r="A370" s="226" t="b">
        <v>1</v>
      </c>
      <c r="B370" s="226" t="s">
        <v>598</v>
      </c>
      <c r="C370" s="228">
        <v>9102012</v>
      </c>
      <c r="D370" s="272">
        <v>2</v>
      </c>
      <c r="E370" s="235">
        <v>1</v>
      </c>
      <c r="F370" s="273">
        <v>160003918</v>
      </c>
      <c r="G370" s="274">
        <v>36</v>
      </c>
      <c r="H370" s="241">
        <v>10</v>
      </c>
      <c r="I370" s="240">
        <v>17</v>
      </c>
      <c r="J370" s="276" t="s">
        <v>546</v>
      </c>
      <c r="K370" s="233">
        <v>120001</v>
      </c>
      <c r="L370" s="207"/>
    </row>
    <row r="371" spans="1:12" s="217" customFormat="1" ht="16.5" customHeight="1">
      <c r="A371" s="226" t="b">
        <v>1</v>
      </c>
      <c r="B371" s="226" t="s">
        <v>598</v>
      </c>
      <c r="C371" s="228">
        <v>9102012</v>
      </c>
      <c r="D371" s="272">
        <v>3</v>
      </c>
      <c r="E371" s="235">
        <v>1</v>
      </c>
      <c r="F371" s="273">
        <v>160003915</v>
      </c>
      <c r="G371" s="274">
        <v>48</v>
      </c>
      <c r="H371" s="236">
        <v>8</v>
      </c>
      <c r="I371" s="236">
        <v>9</v>
      </c>
      <c r="J371" s="275" t="s">
        <v>585</v>
      </c>
      <c r="K371" s="233">
        <v>120001</v>
      </c>
      <c r="L371" s="207"/>
    </row>
    <row r="372" spans="1:12" s="217" customFormat="1" ht="16.5" customHeight="1">
      <c r="A372" s="226" t="b">
        <v>1</v>
      </c>
      <c r="B372" s="226" t="s">
        <v>598</v>
      </c>
      <c r="C372" s="228">
        <v>9102012</v>
      </c>
      <c r="D372" s="272">
        <v>3</v>
      </c>
      <c r="E372" s="235">
        <v>1</v>
      </c>
      <c r="F372" s="273">
        <v>160003916</v>
      </c>
      <c r="G372" s="274">
        <v>48</v>
      </c>
      <c r="H372" s="236">
        <v>8</v>
      </c>
      <c r="I372" s="236">
        <v>9</v>
      </c>
      <c r="J372" s="275" t="s">
        <v>586</v>
      </c>
      <c r="K372" s="233">
        <v>120001</v>
      </c>
      <c r="L372" s="207"/>
    </row>
    <row r="373" spans="1:12" s="217" customFormat="1" ht="16.5" customHeight="1">
      <c r="A373" s="226" t="b">
        <v>1</v>
      </c>
      <c r="B373" s="226" t="s">
        <v>598</v>
      </c>
      <c r="C373" s="228">
        <v>9102012</v>
      </c>
      <c r="D373" s="272">
        <v>3</v>
      </c>
      <c r="E373" s="235">
        <v>1</v>
      </c>
      <c r="F373" s="273">
        <v>160003917</v>
      </c>
      <c r="G373" s="274">
        <v>48</v>
      </c>
      <c r="H373" s="236">
        <v>8</v>
      </c>
      <c r="I373" s="236">
        <v>9</v>
      </c>
      <c r="J373" s="275" t="s">
        <v>587</v>
      </c>
      <c r="K373" s="233">
        <v>120001</v>
      </c>
      <c r="L373" s="207"/>
    </row>
    <row r="374" spans="1:12" s="217" customFormat="1" ht="16.5" customHeight="1">
      <c r="A374" s="226" t="b">
        <v>1</v>
      </c>
      <c r="B374" s="226" t="s">
        <v>598</v>
      </c>
      <c r="C374" s="228">
        <v>9102012</v>
      </c>
      <c r="D374" s="228">
        <v>4</v>
      </c>
      <c r="E374" s="226">
        <v>1</v>
      </c>
      <c r="F374" s="268">
        <v>160003919</v>
      </c>
      <c r="G374" s="277">
        <v>36</v>
      </c>
      <c r="H374" s="269">
        <v>8</v>
      </c>
      <c r="I374" s="269">
        <v>10</v>
      </c>
      <c r="J374" s="270" t="s">
        <v>530</v>
      </c>
      <c r="K374" s="233">
        <v>120001</v>
      </c>
      <c r="L374" s="207"/>
    </row>
    <row r="375" spans="1:12" s="217" customFormat="1" ht="16.5" customHeight="1">
      <c r="A375" s="226" t="b">
        <v>1</v>
      </c>
      <c r="B375" s="226" t="s">
        <v>598</v>
      </c>
      <c r="C375" s="228">
        <v>9102012</v>
      </c>
      <c r="D375" s="228">
        <v>4</v>
      </c>
      <c r="E375" s="226">
        <v>1</v>
      </c>
      <c r="F375" s="268">
        <v>160003920</v>
      </c>
      <c r="G375" s="277">
        <v>36</v>
      </c>
      <c r="H375" s="269">
        <v>8</v>
      </c>
      <c r="I375" s="269">
        <v>10</v>
      </c>
      <c r="J375" s="270" t="s">
        <v>532</v>
      </c>
      <c r="K375" s="233">
        <v>120001</v>
      </c>
      <c r="L375" s="207"/>
    </row>
    <row r="376" spans="1:12" s="217" customFormat="1" ht="16.5" customHeight="1">
      <c r="A376" s="226" t="b">
        <v>1</v>
      </c>
      <c r="B376" s="226" t="s">
        <v>598</v>
      </c>
      <c r="C376" s="228">
        <v>9102012</v>
      </c>
      <c r="D376" s="228">
        <v>4</v>
      </c>
      <c r="E376" s="226">
        <v>1</v>
      </c>
      <c r="F376" s="268">
        <v>160003921</v>
      </c>
      <c r="G376" s="277">
        <v>36</v>
      </c>
      <c r="H376" s="269">
        <v>8</v>
      </c>
      <c r="I376" s="269">
        <v>10</v>
      </c>
      <c r="J376" s="270" t="s">
        <v>533</v>
      </c>
      <c r="K376" s="233">
        <v>120001</v>
      </c>
      <c r="L376" s="207"/>
    </row>
    <row r="377" spans="1:12" s="217" customFormat="1" ht="16.5" customHeight="1">
      <c r="A377" s="226" t="b">
        <v>1</v>
      </c>
      <c r="B377" s="226" t="s">
        <v>598</v>
      </c>
      <c r="C377" s="228">
        <v>9102012</v>
      </c>
      <c r="D377" s="228">
        <v>4</v>
      </c>
      <c r="E377" s="226">
        <v>1</v>
      </c>
      <c r="F377" s="268">
        <v>160003922</v>
      </c>
      <c r="G377" s="277">
        <v>36</v>
      </c>
      <c r="H377" s="269">
        <v>8</v>
      </c>
      <c r="I377" s="269">
        <v>10</v>
      </c>
      <c r="J377" s="270" t="s">
        <v>534</v>
      </c>
      <c r="K377" s="233">
        <v>120001</v>
      </c>
      <c r="L377" s="207"/>
    </row>
    <row r="378" spans="1:12" s="217" customFormat="1" ht="16.5" customHeight="1">
      <c r="A378" s="226" t="b">
        <v>1</v>
      </c>
      <c r="B378" s="226" t="s">
        <v>598</v>
      </c>
      <c r="C378" s="228">
        <v>9102012</v>
      </c>
      <c r="D378" s="228">
        <v>4</v>
      </c>
      <c r="E378" s="226">
        <v>1</v>
      </c>
      <c r="F378" s="268">
        <v>160003923</v>
      </c>
      <c r="G378" s="277">
        <v>36</v>
      </c>
      <c r="H378" s="269">
        <v>8</v>
      </c>
      <c r="I378" s="269">
        <v>10</v>
      </c>
      <c r="J378" s="270" t="s">
        <v>535</v>
      </c>
      <c r="K378" s="233">
        <v>120001</v>
      </c>
      <c r="L378" s="207"/>
    </row>
    <row r="379" spans="1:12" s="217" customFormat="1" ht="16.5" customHeight="1">
      <c r="A379" s="226" t="b">
        <v>1</v>
      </c>
      <c r="B379" s="226" t="s">
        <v>598</v>
      </c>
      <c r="C379" s="228">
        <v>9102012</v>
      </c>
      <c r="D379" s="228">
        <v>4</v>
      </c>
      <c r="E379" s="226">
        <v>1</v>
      </c>
      <c r="F379" s="268">
        <v>160003924</v>
      </c>
      <c r="G379" s="277">
        <v>36</v>
      </c>
      <c r="H379" s="269">
        <v>8</v>
      </c>
      <c r="I379" s="269">
        <v>10</v>
      </c>
      <c r="J379" s="270" t="s">
        <v>536</v>
      </c>
      <c r="K379" s="233">
        <v>120001</v>
      </c>
      <c r="L379" s="207"/>
    </row>
    <row r="380" spans="1:12" s="217" customFormat="1" ht="16.5" customHeight="1">
      <c r="A380" s="226" t="b">
        <v>1</v>
      </c>
      <c r="B380" s="271" t="s">
        <v>599</v>
      </c>
      <c r="C380" s="228">
        <v>9102013</v>
      </c>
      <c r="D380" s="272">
        <v>1</v>
      </c>
      <c r="E380" s="235">
        <v>1</v>
      </c>
      <c r="F380" s="273">
        <v>160003914</v>
      </c>
      <c r="G380" s="274">
        <v>39</v>
      </c>
      <c r="H380" s="241">
        <v>10</v>
      </c>
      <c r="I380" s="241">
        <v>17</v>
      </c>
      <c r="J380" s="275" t="s">
        <v>545</v>
      </c>
      <c r="K380" s="233">
        <v>120001</v>
      </c>
      <c r="L380" s="207"/>
    </row>
    <row r="381" spans="1:12" s="217" customFormat="1" ht="16.5" customHeight="1">
      <c r="A381" s="226" t="b">
        <v>1</v>
      </c>
      <c r="B381" s="271" t="s">
        <v>599</v>
      </c>
      <c r="C381" s="228">
        <v>9102013</v>
      </c>
      <c r="D381" s="272">
        <v>2</v>
      </c>
      <c r="E381" s="235">
        <v>1</v>
      </c>
      <c r="F381" s="273">
        <v>160003918</v>
      </c>
      <c r="G381" s="274">
        <v>39</v>
      </c>
      <c r="H381" s="241">
        <v>10</v>
      </c>
      <c r="I381" s="240">
        <v>18</v>
      </c>
      <c r="J381" s="276" t="s">
        <v>546</v>
      </c>
      <c r="K381" s="233">
        <v>120001</v>
      </c>
      <c r="L381" s="207"/>
    </row>
    <row r="382" spans="1:12" s="217" customFormat="1" ht="16.5" customHeight="1">
      <c r="A382" s="226" t="b">
        <v>1</v>
      </c>
      <c r="B382" s="271" t="s">
        <v>599</v>
      </c>
      <c r="C382" s="228">
        <v>9102013</v>
      </c>
      <c r="D382" s="272">
        <v>3</v>
      </c>
      <c r="E382" s="235">
        <v>1</v>
      </c>
      <c r="F382" s="273">
        <v>160003915</v>
      </c>
      <c r="G382" s="274">
        <v>52</v>
      </c>
      <c r="H382" s="236">
        <v>8</v>
      </c>
      <c r="I382" s="236">
        <v>9</v>
      </c>
      <c r="J382" s="275" t="s">
        <v>585</v>
      </c>
      <c r="K382" s="233">
        <v>120001</v>
      </c>
      <c r="L382" s="207"/>
    </row>
    <row r="383" spans="1:12" s="217" customFormat="1" ht="16.5" customHeight="1">
      <c r="A383" s="226" t="b">
        <v>1</v>
      </c>
      <c r="B383" s="271" t="s">
        <v>599</v>
      </c>
      <c r="C383" s="228">
        <v>9102013</v>
      </c>
      <c r="D383" s="272">
        <v>3</v>
      </c>
      <c r="E383" s="235">
        <v>1</v>
      </c>
      <c r="F383" s="273">
        <v>160003916</v>
      </c>
      <c r="G383" s="274">
        <v>52</v>
      </c>
      <c r="H383" s="236">
        <v>8</v>
      </c>
      <c r="I383" s="236">
        <v>9</v>
      </c>
      <c r="J383" s="275" t="s">
        <v>586</v>
      </c>
      <c r="K383" s="233">
        <v>120001</v>
      </c>
      <c r="L383" s="207"/>
    </row>
    <row r="384" spans="1:12" s="217" customFormat="1" ht="16.5" customHeight="1">
      <c r="A384" s="226" t="b">
        <v>1</v>
      </c>
      <c r="B384" s="271" t="s">
        <v>599</v>
      </c>
      <c r="C384" s="228">
        <v>9102013</v>
      </c>
      <c r="D384" s="272">
        <v>3</v>
      </c>
      <c r="E384" s="235">
        <v>1</v>
      </c>
      <c r="F384" s="273">
        <v>160003917</v>
      </c>
      <c r="G384" s="274">
        <v>52</v>
      </c>
      <c r="H384" s="236">
        <v>8</v>
      </c>
      <c r="I384" s="236">
        <v>9</v>
      </c>
      <c r="J384" s="275" t="s">
        <v>587</v>
      </c>
      <c r="K384" s="233">
        <v>120001</v>
      </c>
      <c r="L384" s="207"/>
    </row>
    <row r="385" spans="1:12" s="217" customFormat="1" ht="16.5" customHeight="1">
      <c r="A385" s="226" t="b">
        <v>1</v>
      </c>
      <c r="B385" s="271" t="s">
        <v>599</v>
      </c>
      <c r="C385" s="228">
        <v>9102013</v>
      </c>
      <c r="D385" s="228">
        <v>4</v>
      </c>
      <c r="E385" s="226">
        <v>1</v>
      </c>
      <c r="F385" s="268">
        <v>160003919</v>
      </c>
      <c r="G385" s="277">
        <v>39</v>
      </c>
      <c r="H385" s="269">
        <v>8</v>
      </c>
      <c r="I385" s="269">
        <v>10</v>
      </c>
      <c r="J385" s="270" t="s">
        <v>530</v>
      </c>
      <c r="K385" s="233">
        <v>120001</v>
      </c>
      <c r="L385" s="207"/>
    </row>
    <row r="386" spans="1:12" s="217" customFormat="1" ht="16.5" customHeight="1">
      <c r="A386" s="226" t="b">
        <v>1</v>
      </c>
      <c r="B386" s="271" t="s">
        <v>599</v>
      </c>
      <c r="C386" s="228">
        <v>9102013</v>
      </c>
      <c r="D386" s="228">
        <v>4</v>
      </c>
      <c r="E386" s="226">
        <v>1</v>
      </c>
      <c r="F386" s="268">
        <v>160003920</v>
      </c>
      <c r="G386" s="277">
        <v>39</v>
      </c>
      <c r="H386" s="269">
        <v>8</v>
      </c>
      <c r="I386" s="269">
        <v>10</v>
      </c>
      <c r="J386" s="270" t="s">
        <v>532</v>
      </c>
      <c r="K386" s="233">
        <v>120001</v>
      </c>
      <c r="L386" s="207"/>
    </row>
    <row r="387" spans="1:12" s="217" customFormat="1" ht="16.5" customHeight="1">
      <c r="A387" s="226" t="b">
        <v>1</v>
      </c>
      <c r="B387" s="271" t="s">
        <v>599</v>
      </c>
      <c r="C387" s="228">
        <v>9102013</v>
      </c>
      <c r="D387" s="228">
        <v>4</v>
      </c>
      <c r="E387" s="226">
        <v>1</v>
      </c>
      <c r="F387" s="268">
        <v>160003921</v>
      </c>
      <c r="G387" s="277">
        <v>39</v>
      </c>
      <c r="H387" s="269">
        <v>8</v>
      </c>
      <c r="I387" s="269">
        <v>10</v>
      </c>
      <c r="J387" s="270" t="s">
        <v>533</v>
      </c>
      <c r="K387" s="233">
        <v>120001</v>
      </c>
      <c r="L387" s="207"/>
    </row>
    <row r="388" spans="1:12" s="217" customFormat="1" ht="16.5" customHeight="1">
      <c r="A388" s="226" t="b">
        <v>1</v>
      </c>
      <c r="B388" s="271" t="s">
        <v>599</v>
      </c>
      <c r="C388" s="228">
        <v>9102013</v>
      </c>
      <c r="D388" s="228">
        <v>4</v>
      </c>
      <c r="E388" s="226">
        <v>1</v>
      </c>
      <c r="F388" s="268">
        <v>160003922</v>
      </c>
      <c r="G388" s="277">
        <v>39</v>
      </c>
      <c r="H388" s="269">
        <v>8</v>
      </c>
      <c r="I388" s="269">
        <v>10</v>
      </c>
      <c r="J388" s="270" t="s">
        <v>534</v>
      </c>
      <c r="K388" s="233">
        <v>120001</v>
      </c>
      <c r="L388" s="207"/>
    </row>
    <row r="389" spans="1:12" s="217" customFormat="1" ht="16.5" customHeight="1">
      <c r="A389" s="226" t="b">
        <v>1</v>
      </c>
      <c r="B389" s="271" t="s">
        <v>599</v>
      </c>
      <c r="C389" s="228">
        <v>9102013</v>
      </c>
      <c r="D389" s="228">
        <v>4</v>
      </c>
      <c r="E389" s="226">
        <v>1</v>
      </c>
      <c r="F389" s="268">
        <v>160003923</v>
      </c>
      <c r="G389" s="277">
        <v>39</v>
      </c>
      <c r="H389" s="269">
        <v>8</v>
      </c>
      <c r="I389" s="269">
        <v>10</v>
      </c>
      <c r="J389" s="270" t="s">
        <v>535</v>
      </c>
      <c r="K389" s="233">
        <v>120001</v>
      </c>
      <c r="L389" s="207"/>
    </row>
    <row r="390" spans="1:12" s="217" customFormat="1" ht="16.5" customHeight="1">
      <c r="A390" s="226" t="b">
        <v>1</v>
      </c>
      <c r="B390" s="271" t="s">
        <v>599</v>
      </c>
      <c r="C390" s="228">
        <v>9102013</v>
      </c>
      <c r="D390" s="228">
        <v>4</v>
      </c>
      <c r="E390" s="226">
        <v>1</v>
      </c>
      <c r="F390" s="268">
        <v>160003924</v>
      </c>
      <c r="G390" s="277">
        <v>39</v>
      </c>
      <c r="H390" s="269">
        <v>8</v>
      </c>
      <c r="I390" s="269">
        <v>10</v>
      </c>
      <c r="J390" s="270" t="s">
        <v>536</v>
      </c>
      <c r="K390" s="233">
        <v>120001</v>
      </c>
      <c r="L390" s="207"/>
    </row>
    <row r="391" spans="1:12" s="217" customFormat="1" ht="16.5" customHeight="1">
      <c r="A391" s="226" t="b">
        <v>1</v>
      </c>
      <c r="B391" s="278" t="s">
        <v>600</v>
      </c>
      <c r="C391" s="278">
        <v>9103001</v>
      </c>
      <c r="D391" s="279">
        <v>1</v>
      </c>
      <c r="E391" s="279">
        <v>1</v>
      </c>
      <c r="F391" s="262">
        <v>160003901</v>
      </c>
      <c r="G391" s="280">
        <v>15</v>
      </c>
      <c r="H391" s="231">
        <v>1</v>
      </c>
      <c r="I391" s="277">
        <v>1</v>
      </c>
      <c r="J391" s="267" t="s">
        <v>574</v>
      </c>
      <c r="K391" s="233">
        <v>120001</v>
      </c>
      <c r="L391" s="207"/>
    </row>
    <row r="392" spans="1:12" s="217" customFormat="1" ht="16.5" customHeight="1">
      <c r="A392" s="226" t="b">
        <v>1</v>
      </c>
      <c r="B392" s="278" t="s">
        <v>600</v>
      </c>
      <c r="C392" s="278">
        <v>9103001</v>
      </c>
      <c r="D392" s="279">
        <v>1</v>
      </c>
      <c r="E392" s="279">
        <v>1</v>
      </c>
      <c r="F392" s="262">
        <v>160003902</v>
      </c>
      <c r="G392" s="280">
        <v>15</v>
      </c>
      <c r="H392" s="231">
        <v>1</v>
      </c>
      <c r="I392" s="277">
        <v>1</v>
      </c>
      <c r="J392" s="267" t="s">
        <v>575</v>
      </c>
      <c r="K392" s="233">
        <v>120001</v>
      </c>
      <c r="L392" s="207"/>
    </row>
    <row r="393" spans="1:12" s="217" customFormat="1" ht="16.5" customHeight="1">
      <c r="A393" s="226" t="b">
        <v>1</v>
      </c>
      <c r="B393" s="278" t="s">
        <v>600</v>
      </c>
      <c r="C393" s="278">
        <v>9103001</v>
      </c>
      <c r="D393" s="279">
        <v>1</v>
      </c>
      <c r="E393" s="279">
        <v>1</v>
      </c>
      <c r="F393" s="262">
        <v>160003903</v>
      </c>
      <c r="G393" s="280">
        <v>15</v>
      </c>
      <c r="H393" s="231">
        <v>1</v>
      </c>
      <c r="I393" s="277">
        <v>1</v>
      </c>
      <c r="J393" s="267" t="s">
        <v>576</v>
      </c>
      <c r="K393" s="233">
        <v>120001</v>
      </c>
      <c r="L393" s="207"/>
    </row>
    <row r="394" spans="1:12" s="217" customFormat="1" ht="16.5" customHeight="1">
      <c r="A394" s="226" t="b">
        <v>1</v>
      </c>
      <c r="B394" s="278" t="s">
        <v>600</v>
      </c>
      <c r="C394" s="278">
        <v>9103001</v>
      </c>
      <c r="D394" s="279">
        <v>1</v>
      </c>
      <c r="E394" s="279">
        <v>1</v>
      </c>
      <c r="F394" s="262">
        <v>160003904</v>
      </c>
      <c r="G394" s="280">
        <v>15</v>
      </c>
      <c r="H394" s="231">
        <v>1</v>
      </c>
      <c r="I394" s="277">
        <v>1</v>
      </c>
      <c r="J394" s="267" t="s">
        <v>577</v>
      </c>
      <c r="K394" s="233">
        <v>120001</v>
      </c>
      <c r="L394" s="207"/>
    </row>
    <row r="395" spans="1:12" s="217" customFormat="1" ht="16.5" customHeight="1">
      <c r="A395" s="226" t="b">
        <v>1</v>
      </c>
      <c r="B395" s="278" t="s">
        <v>600</v>
      </c>
      <c r="C395" s="278">
        <v>9103001</v>
      </c>
      <c r="D395" s="279">
        <v>1</v>
      </c>
      <c r="E395" s="279">
        <v>1</v>
      </c>
      <c r="F395" s="262">
        <v>160003905</v>
      </c>
      <c r="G395" s="280">
        <v>15</v>
      </c>
      <c r="H395" s="231">
        <v>1</v>
      </c>
      <c r="I395" s="277">
        <v>1</v>
      </c>
      <c r="J395" s="267" t="s">
        <v>578</v>
      </c>
      <c r="K395" s="233">
        <v>120001</v>
      </c>
      <c r="L395" s="207"/>
    </row>
    <row r="396" spans="1:12" s="217" customFormat="1" ht="16.5" customHeight="1">
      <c r="A396" s="226" t="b">
        <v>1</v>
      </c>
      <c r="B396" s="278" t="s">
        <v>600</v>
      </c>
      <c r="C396" s="278">
        <v>9103001</v>
      </c>
      <c r="D396" s="278">
        <v>2</v>
      </c>
      <c r="E396" s="228">
        <v>1</v>
      </c>
      <c r="F396" s="281">
        <v>160003906</v>
      </c>
      <c r="G396" s="280">
        <v>20</v>
      </c>
      <c r="H396" s="261">
        <v>3</v>
      </c>
      <c r="I396" s="282">
        <v>4</v>
      </c>
      <c r="J396" s="275" t="s">
        <v>537</v>
      </c>
      <c r="K396" s="233">
        <v>120001</v>
      </c>
      <c r="L396" s="207"/>
    </row>
    <row r="397" spans="1:12" s="217" customFormat="1" ht="16.5" customHeight="1">
      <c r="A397" s="226" t="b">
        <v>1</v>
      </c>
      <c r="B397" s="278" t="s">
        <v>600</v>
      </c>
      <c r="C397" s="278">
        <v>9103001</v>
      </c>
      <c r="D397" s="278">
        <v>2</v>
      </c>
      <c r="E397" s="228">
        <v>1</v>
      </c>
      <c r="F397" s="281">
        <v>160003907</v>
      </c>
      <c r="G397" s="280">
        <v>20</v>
      </c>
      <c r="H397" s="261">
        <v>3</v>
      </c>
      <c r="I397" s="282">
        <v>4</v>
      </c>
      <c r="J397" s="275" t="s">
        <v>538</v>
      </c>
      <c r="K397" s="233">
        <v>120001</v>
      </c>
      <c r="L397" s="207"/>
    </row>
    <row r="398" spans="1:12" s="217" customFormat="1" ht="16.5" customHeight="1">
      <c r="A398" s="226" t="b">
        <v>1</v>
      </c>
      <c r="B398" s="278" t="s">
        <v>600</v>
      </c>
      <c r="C398" s="278">
        <v>9103001</v>
      </c>
      <c r="D398" s="278">
        <v>2</v>
      </c>
      <c r="E398" s="228">
        <v>1</v>
      </c>
      <c r="F398" s="281">
        <v>160003908</v>
      </c>
      <c r="G398" s="280">
        <v>20</v>
      </c>
      <c r="H398" s="261">
        <v>3</v>
      </c>
      <c r="I398" s="282">
        <v>4</v>
      </c>
      <c r="J398" s="275" t="s">
        <v>539</v>
      </c>
      <c r="K398" s="233">
        <v>120001</v>
      </c>
      <c r="L398" s="207"/>
    </row>
    <row r="399" spans="1:12" s="217" customFormat="1" ht="16.5" customHeight="1">
      <c r="A399" s="226" t="b">
        <v>1</v>
      </c>
      <c r="B399" s="278" t="s">
        <v>600</v>
      </c>
      <c r="C399" s="278">
        <v>9103001</v>
      </c>
      <c r="D399" s="278">
        <v>2</v>
      </c>
      <c r="E399" s="228">
        <v>1</v>
      </c>
      <c r="F399" s="281">
        <v>160003909</v>
      </c>
      <c r="G399" s="280">
        <v>20</v>
      </c>
      <c r="H399" s="261">
        <v>3</v>
      </c>
      <c r="I399" s="282">
        <v>4</v>
      </c>
      <c r="J399" s="275" t="s">
        <v>540</v>
      </c>
      <c r="K399" s="233">
        <v>120001</v>
      </c>
      <c r="L399" s="207"/>
    </row>
    <row r="400" spans="1:12" s="217" customFormat="1" ht="16.5" customHeight="1">
      <c r="A400" s="226" t="b">
        <v>1</v>
      </c>
      <c r="B400" s="278" t="s">
        <v>600</v>
      </c>
      <c r="C400" s="278">
        <v>9103001</v>
      </c>
      <c r="D400" s="242">
        <v>3</v>
      </c>
      <c r="E400" s="228">
        <v>1</v>
      </c>
      <c r="F400" s="281">
        <v>160003910</v>
      </c>
      <c r="G400" s="280">
        <v>20</v>
      </c>
      <c r="H400" s="261">
        <v>3</v>
      </c>
      <c r="I400" s="282">
        <v>4</v>
      </c>
      <c r="J400" s="275" t="s">
        <v>541</v>
      </c>
      <c r="K400" s="233">
        <v>120001</v>
      </c>
      <c r="L400" s="207"/>
    </row>
    <row r="401" spans="1:12" s="217" customFormat="1" ht="16.5" customHeight="1">
      <c r="A401" s="226" t="b">
        <v>1</v>
      </c>
      <c r="B401" s="278" t="s">
        <v>600</v>
      </c>
      <c r="C401" s="278">
        <v>9103001</v>
      </c>
      <c r="D401" s="242">
        <v>3</v>
      </c>
      <c r="E401" s="228">
        <v>1</v>
      </c>
      <c r="F401" s="281">
        <v>160003911</v>
      </c>
      <c r="G401" s="280">
        <v>20</v>
      </c>
      <c r="H401" s="261">
        <v>3</v>
      </c>
      <c r="I401" s="282">
        <v>4</v>
      </c>
      <c r="J401" s="275" t="s">
        <v>542</v>
      </c>
      <c r="K401" s="233">
        <v>120001</v>
      </c>
      <c r="L401" s="207"/>
    </row>
    <row r="402" spans="1:12" s="217" customFormat="1" ht="16.5" customHeight="1">
      <c r="A402" s="226" t="b">
        <v>1</v>
      </c>
      <c r="B402" s="278" t="s">
        <v>600</v>
      </c>
      <c r="C402" s="278">
        <v>9103001</v>
      </c>
      <c r="D402" s="242">
        <v>3</v>
      </c>
      <c r="E402" s="228">
        <v>1</v>
      </c>
      <c r="F402" s="281">
        <v>160003912</v>
      </c>
      <c r="G402" s="280">
        <v>20</v>
      </c>
      <c r="H402" s="261">
        <v>3</v>
      </c>
      <c r="I402" s="282">
        <v>4</v>
      </c>
      <c r="J402" s="275" t="s">
        <v>543</v>
      </c>
      <c r="K402" s="233">
        <v>120001</v>
      </c>
      <c r="L402" s="207"/>
    </row>
    <row r="403" spans="1:12" s="217" customFormat="1" ht="16.5" customHeight="1">
      <c r="A403" s="226" t="b">
        <v>1</v>
      </c>
      <c r="B403" s="278" t="s">
        <v>600</v>
      </c>
      <c r="C403" s="278">
        <v>9103001</v>
      </c>
      <c r="D403" s="242">
        <v>3</v>
      </c>
      <c r="E403" s="228">
        <v>1</v>
      </c>
      <c r="F403" s="281">
        <v>160003913</v>
      </c>
      <c r="G403" s="280">
        <v>20</v>
      </c>
      <c r="H403" s="261">
        <v>3</v>
      </c>
      <c r="I403" s="282">
        <v>4</v>
      </c>
      <c r="J403" s="275" t="s">
        <v>544</v>
      </c>
      <c r="K403" s="233">
        <v>120001</v>
      </c>
      <c r="L403" s="207"/>
    </row>
    <row r="404" spans="1:12" s="217" customFormat="1" ht="16.5" customHeight="1">
      <c r="A404" s="226" t="b">
        <v>1</v>
      </c>
      <c r="B404" s="278" t="s">
        <v>600</v>
      </c>
      <c r="C404" s="278">
        <v>9103001</v>
      </c>
      <c r="D404" s="283">
        <v>4</v>
      </c>
      <c r="E404" s="283">
        <v>2</v>
      </c>
      <c r="F404" s="281">
        <v>160003914</v>
      </c>
      <c r="G404" s="284">
        <v>25</v>
      </c>
      <c r="H404" s="241">
        <v>5</v>
      </c>
      <c r="I404" s="241">
        <v>5</v>
      </c>
      <c r="J404" s="275" t="s">
        <v>545</v>
      </c>
      <c r="K404" s="233">
        <v>120001</v>
      </c>
      <c r="L404" s="207"/>
    </row>
    <row r="405" spans="1:12" s="217" customFormat="1" ht="16.5" customHeight="1">
      <c r="A405" s="226" t="b">
        <v>1</v>
      </c>
      <c r="B405" s="278" t="s">
        <v>600</v>
      </c>
      <c r="C405" s="278">
        <v>9103001</v>
      </c>
      <c r="D405" s="283">
        <v>5</v>
      </c>
      <c r="E405" s="283">
        <v>2</v>
      </c>
      <c r="F405" s="281">
        <v>160003918</v>
      </c>
      <c r="G405" s="280">
        <v>50</v>
      </c>
      <c r="H405" s="241">
        <v>5</v>
      </c>
      <c r="I405" s="240">
        <v>6</v>
      </c>
      <c r="J405" s="276" t="s">
        <v>546</v>
      </c>
      <c r="K405" s="233">
        <v>120001</v>
      </c>
      <c r="L405" s="207"/>
    </row>
    <row r="406" spans="1:12" s="217" customFormat="1" ht="16.5" customHeight="1">
      <c r="A406" s="226" t="b">
        <v>1</v>
      </c>
      <c r="B406" s="278" t="s">
        <v>600</v>
      </c>
      <c r="C406" s="278">
        <v>9103001</v>
      </c>
      <c r="D406" s="283">
        <v>6</v>
      </c>
      <c r="E406" s="283">
        <v>2</v>
      </c>
      <c r="F406" s="281">
        <v>160003915</v>
      </c>
      <c r="G406" s="280">
        <v>25</v>
      </c>
      <c r="H406" s="261">
        <v>1</v>
      </c>
      <c r="I406" s="282">
        <v>1</v>
      </c>
      <c r="J406" s="275" t="s">
        <v>585</v>
      </c>
      <c r="K406" s="233">
        <v>120001</v>
      </c>
      <c r="L406" s="207"/>
    </row>
    <row r="407" spans="1:12" s="217" customFormat="1" ht="16.5" customHeight="1">
      <c r="A407" s="226" t="b">
        <v>1</v>
      </c>
      <c r="B407" s="278" t="s">
        <v>600</v>
      </c>
      <c r="C407" s="278">
        <v>9103001</v>
      </c>
      <c r="D407" s="283">
        <v>6</v>
      </c>
      <c r="E407" s="283">
        <v>2</v>
      </c>
      <c r="F407" s="281">
        <v>160003916</v>
      </c>
      <c r="G407" s="280">
        <v>25</v>
      </c>
      <c r="H407" s="261">
        <v>1</v>
      </c>
      <c r="I407" s="282">
        <v>1</v>
      </c>
      <c r="J407" s="275" t="s">
        <v>586</v>
      </c>
      <c r="K407" s="233">
        <v>120001</v>
      </c>
      <c r="L407" s="207"/>
    </row>
    <row r="408" spans="1:12" s="217" customFormat="1" ht="16.5" customHeight="1">
      <c r="A408" s="226" t="b">
        <v>1</v>
      </c>
      <c r="B408" s="278" t="s">
        <v>600</v>
      </c>
      <c r="C408" s="278">
        <v>9103001</v>
      </c>
      <c r="D408" s="283">
        <v>6</v>
      </c>
      <c r="E408" s="283">
        <v>2</v>
      </c>
      <c r="F408" s="281">
        <v>160003917</v>
      </c>
      <c r="G408" s="280">
        <v>25</v>
      </c>
      <c r="H408" s="261">
        <v>1</v>
      </c>
      <c r="I408" s="282">
        <v>1</v>
      </c>
      <c r="J408" s="275" t="s">
        <v>587</v>
      </c>
      <c r="K408" s="233">
        <v>120001</v>
      </c>
      <c r="L408" s="207"/>
    </row>
    <row r="409" spans="1:12" s="217" customFormat="1" ht="16.5" customHeight="1">
      <c r="A409" s="226" t="b">
        <v>1</v>
      </c>
      <c r="B409" s="285" t="s">
        <v>601</v>
      </c>
      <c r="C409" s="285">
        <v>9103002</v>
      </c>
      <c r="D409" s="279">
        <v>1</v>
      </c>
      <c r="E409" s="279">
        <v>1</v>
      </c>
      <c r="F409" s="262">
        <v>160003901</v>
      </c>
      <c r="G409" s="280">
        <v>15</v>
      </c>
      <c r="H409" s="231">
        <v>2</v>
      </c>
      <c r="I409" s="277">
        <v>2</v>
      </c>
      <c r="J409" s="267" t="s">
        <v>574</v>
      </c>
      <c r="K409" s="233">
        <v>120001</v>
      </c>
      <c r="L409" s="207"/>
    </row>
    <row r="410" spans="1:12" s="217" customFormat="1" ht="16.5" customHeight="1">
      <c r="A410" s="226" t="b">
        <v>1</v>
      </c>
      <c r="B410" s="285" t="s">
        <v>601</v>
      </c>
      <c r="C410" s="285">
        <v>9103002</v>
      </c>
      <c r="D410" s="279">
        <v>1</v>
      </c>
      <c r="E410" s="279">
        <v>1</v>
      </c>
      <c r="F410" s="262">
        <v>160003902</v>
      </c>
      <c r="G410" s="280">
        <v>15</v>
      </c>
      <c r="H410" s="231">
        <v>2</v>
      </c>
      <c r="I410" s="277">
        <v>2</v>
      </c>
      <c r="J410" s="267" t="s">
        <v>575</v>
      </c>
      <c r="K410" s="233">
        <v>120001</v>
      </c>
      <c r="L410" s="207"/>
    </row>
    <row r="411" spans="1:12" s="217" customFormat="1" ht="16.5" customHeight="1">
      <c r="A411" s="226" t="b">
        <v>1</v>
      </c>
      <c r="B411" s="285" t="s">
        <v>601</v>
      </c>
      <c r="C411" s="285">
        <v>9103002</v>
      </c>
      <c r="D411" s="279">
        <v>1</v>
      </c>
      <c r="E411" s="279">
        <v>1</v>
      </c>
      <c r="F411" s="262">
        <v>160003903</v>
      </c>
      <c r="G411" s="280">
        <v>15</v>
      </c>
      <c r="H411" s="231">
        <v>2</v>
      </c>
      <c r="I411" s="277">
        <v>2</v>
      </c>
      <c r="J411" s="267" t="s">
        <v>576</v>
      </c>
      <c r="K411" s="233">
        <v>120001</v>
      </c>
      <c r="L411" s="207"/>
    </row>
    <row r="412" spans="1:12" s="217" customFormat="1" ht="16.5" customHeight="1">
      <c r="A412" s="226" t="b">
        <v>1</v>
      </c>
      <c r="B412" s="285" t="s">
        <v>601</v>
      </c>
      <c r="C412" s="285">
        <v>9103002</v>
      </c>
      <c r="D412" s="279">
        <v>1</v>
      </c>
      <c r="E412" s="279">
        <v>1</v>
      </c>
      <c r="F412" s="262">
        <v>160003904</v>
      </c>
      <c r="G412" s="280">
        <v>15</v>
      </c>
      <c r="H412" s="231">
        <v>2</v>
      </c>
      <c r="I412" s="277">
        <v>2</v>
      </c>
      <c r="J412" s="267" t="s">
        <v>577</v>
      </c>
      <c r="K412" s="233">
        <v>120001</v>
      </c>
      <c r="L412" s="207"/>
    </row>
    <row r="413" spans="1:12" s="217" customFormat="1" ht="16.5" customHeight="1">
      <c r="A413" s="226" t="b">
        <v>1</v>
      </c>
      <c r="B413" s="285" t="s">
        <v>601</v>
      </c>
      <c r="C413" s="285">
        <v>9103002</v>
      </c>
      <c r="D413" s="279">
        <v>1</v>
      </c>
      <c r="E413" s="279">
        <v>1</v>
      </c>
      <c r="F413" s="262">
        <v>160003905</v>
      </c>
      <c r="G413" s="280">
        <v>15</v>
      </c>
      <c r="H413" s="231">
        <v>2</v>
      </c>
      <c r="I413" s="277">
        <v>2</v>
      </c>
      <c r="J413" s="267" t="s">
        <v>578</v>
      </c>
      <c r="K413" s="233">
        <v>120001</v>
      </c>
      <c r="L413" s="207"/>
    </row>
    <row r="414" spans="1:12" s="217" customFormat="1" ht="16.5" customHeight="1">
      <c r="A414" s="226" t="b">
        <v>1</v>
      </c>
      <c r="B414" s="285" t="s">
        <v>601</v>
      </c>
      <c r="C414" s="285">
        <v>9103002</v>
      </c>
      <c r="D414" s="278">
        <v>2</v>
      </c>
      <c r="E414" s="285">
        <v>1</v>
      </c>
      <c r="F414" s="281">
        <v>160003906</v>
      </c>
      <c r="G414" s="280">
        <v>20</v>
      </c>
      <c r="H414" s="231">
        <v>4</v>
      </c>
      <c r="I414" s="277">
        <v>5</v>
      </c>
      <c r="J414" s="275" t="s">
        <v>537</v>
      </c>
      <c r="K414" s="233">
        <v>120001</v>
      </c>
      <c r="L414" s="207"/>
    </row>
    <row r="415" spans="1:12" s="217" customFormat="1" ht="16.5" customHeight="1">
      <c r="A415" s="226" t="b">
        <v>1</v>
      </c>
      <c r="B415" s="285" t="s">
        <v>601</v>
      </c>
      <c r="C415" s="285">
        <v>9103002</v>
      </c>
      <c r="D415" s="278">
        <v>2</v>
      </c>
      <c r="E415" s="285">
        <v>1</v>
      </c>
      <c r="F415" s="281">
        <v>160003907</v>
      </c>
      <c r="G415" s="280">
        <v>20</v>
      </c>
      <c r="H415" s="231">
        <v>4</v>
      </c>
      <c r="I415" s="277">
        <v>5</v>
      </c>
      <c r="J415" s="275" t="s">
        <v>538</v>
      </c>
      <c r="K415" s="233">
        <v>120001</v>
      </c>
      <c r="L415" s="207"/>
    </row>
    <row r="416" spans="1:12" s="217" customFormat="1" ht="16.5" customHeight="1">
      <c r="A416" s="226" t="b">
        <v>1</v>
      </c>
      <c r="B416" s="285" t="s">
        <v>601</v>
      </c>
      <c r="C416" s="285">
        <v>9103002</v>
      </c>
      <c r="D416" s="278">
        <v>2</v>
      </c>
      <c r="E416" s="285">
        <v>1</v>
      </c>
      <c r="F416" s="281">
        <v>160003908</v>
      </c>
      <c r="G416" s="280">
        <v>20</v>
      </c>
      <c r="H416" s="231">
        <v>4</v>
      </c>
      <c r="I416" s="277">
        <v>5</v>
      </c>
      <c r="J416" s="275" t="s">
        <v>539</v>
      </c>
      <c r="K416" s="233">
        <v>120001</v>
      </c>
      <c r="L416" s="207"/>
    </row>
    <row r="417" spans="1:12" s="217" customFormat="1" ht="16.5" customHeight="1">
      <c r="A417" s="226" t="b">
        <v>1</v>
      </c>
      <c r="B417" s="285" t="s">
        <v>601</v>
      </c>
      <c r="C417" s="285">
        <v>9103002</v>
      </c>
      <c r="D417" s="278">
        <v>2</v>
      </c>
      <c r="E417" s="285">
        <v>1</v>
      </c>
      <c r="F417" s="281">
        <v>160003909</v>
      </c>
      <c r="G417" s="280">
        <v>20</v>
      </c>
      <c r="H417" s="231">
        <v>4</v>
      </c>
      <c r="I417" s="277">
        <v>5</v>
      </c>
      <c r="J417" s="275" t="s">
        <v>540</v>
      </c>
      <c r="K417" s="233">
        <v>120001</v>
      </c>
      <c r="L417" s="207"/>
    </row>
    <row r="418" spans="1:12" s="217" customFormat="1" ht="16.5" customHeight="1">
      <c r="A418" s="226" t="b">
        <v>1</v>
      </c>
      <c r="B418" s="285" t="s">
        <v>601</v>
      </c>
      <c r="C418" s="285">
        <v>9103002</v>
      </c>
      <c r="D418" s="242">
        <v>3</v>
      </c>
      <c r="E418" s="285">
        <v>1</v>
      </c>
      <c r="F418" s="281">
        <v>160003910</v>
      </c>
      <c r="G418" s="280">
        <v>20</v>
      </c>
      <c r="H418" s="231">
        <v>4</v>
      </c>
      <c r="I418" s="277">
        <v>5</v>
      </c>
      <c r="J418" s="275" t="s">
        <v>541</v>
      </c>
      <c r="K418" s="233">
        <v>120001</v>
      </c>
      <c r="L418" s="207"/>
    </row>
    <row r="419" spans="1:12" s="217" customFormat="1" ht="16.5" customHeight="1">
      <c r="A419" s="226" t="b">
        <v>1</v>
      </c>
      <c r="B419" s="285" t="s">
        <v>601</v>
      </c>
      <c r="C419" s="285">
        <v>9103002</v>
      </c>
      <c r="D419" s="242">
        <v>3</v>
      </c>
      <c r="E419" s="285">
        <v>1</v>
      </c>
      <c r="F419" s="281">
        <v>160003911</v>
      </c>
      <c r="G419" s="280">
        <v>20</v>
      </c>
      <c r="H419" s="231">
        <v>4</v>
      </c>
      <c r="I419" s="277">
        <v>5</v>
      </c>
      <c r="J419" s="275" t="s">
        <v>542</v>
      </c>
      <c r="K419" s="233">
        <v>120001</v>
      </c>
      <c r="L419" s="207"/>
    </row>
    <row r="420" spans="1:12" s="217" customFormat="1" ht="16.5" customHeight="1">
      <c r="A420" s="226" t="b">
        <v>1</v>
      </c>
      <c r="B420" s="285" t="s">
        <v>601</v>
      </c>
      <c r="C420" s="285">
        <v>9103002</v>
      </c>
      <c r="D420" s="242">
        <v>3</v>
      </c>
      <c r="E420" s="285">
        <v>1</v>
      </c>
      <c r="F420" s="281">
        <v>160003912</v>
      </c>
      <c r="G420" s="280">
        <v>20</v>
      </c>
      <c r="H420" s="231">
        <v>4</v>
      </c>
      <c r="I420" s="277">
        <v>5</v>
      </c>
      <c r="J420" s="275" t="s">
        <v>543</v>
      </c>
      <c r="K420" s="233">
        <v>120001</v>
      </c>
      <c r="L420" s="207"/>
    </row>
    <row r="421" spans="1:12" s="217" customFormat="1" ht="16.5" customHeight="1">
      <c r="A421" s="226" t="b">
        <v>1</v>
      </c>
      <c r="B421" s="285" t="s">
        <v>601</v>
      </c>
      <c r="C421" s="285">
        <v>9103002</v>
      </c>
      <c r="D421" s="242">
        <v>3</v>
      </c>
      <c r="E421" s="285">
        <v>1</v>
      </c>
      <c r="F421" s="281">
        <v>160003913</v>
      </c>
      <c r="G421" s="280">
        <v>20</v>
      </c>
      <c r="H421" s="231">
        <v>4</v>
      </c>
      <c r="I421" s="277">
        <v>5</v>
      </c>
      <c r="J421" s="275" t="s">
        <v>544</v>
      </c>
      <c r="K421" s="233">
        <v>120001</v>
      </c>
      <c r="L421" s="207"/>
    </row>
    <row r="422" spans="1:12" s="217" customFormat="1" ht="16.5" customHeight="1">
      <c r="A422" s="226" t="b">
        <v>1</v>
      </c>
      <c r="B422" s="285" t="s">
        <v>601</v>
      </c>
      <c r="C422" s="285">
        <v>9103002</v>
      </c>
      <c r="D422" s="283">
        <v>4</v>
      </c>
      <c r="E422" s="283">
        <v>2</v>
      </c>
      <c r="F422" s="281">
        <v>160003914</v>
      </c>
      <c r="G422" s="284">
        <v>25</v>
      </c>
      <c r="H422" s="241">
        <v>6</v>
      </c>
      <c r="I422" s="241">
        <v>6</v>
      </c>
      <c r="J422" s="275" t="s">
        <v>545</v>
      </c>
      <c r="K422" s="233">
        <v>120001</v>
      </c>
      <c r="L422" s="207"/>
    </row>
    <row r="423" spans="1:12" s="217" customFormat="1" ht="16.5" customHeight="1">
      <c r="A423" s="226" t="b">
        <v>1</v>
      </c>
      <c r="B423" s="285" t="s">
        <v>601</v>
      </c>
      <c r="C423" s="285">
        <v>9103002</v>
      </c>
      <c r="D423" s="283">
        <v>5</v>
      </c>
      <c r="E423" s="283">
        <v>2</v>
      </c>
      <c r="F423" s="281">
        <v>160003918</v>
      </c>
      <c r="G423" s="280">
        <v>50</v>
      </c>
      <c r="H423" s="241">
        <v>6</v>
      </c>
      <c r="I423" s="240">
        <v>7</v>
      </c>
      <c r="J423" s="276" t="s">
        <v>546</v>
      </c>
      <c r="K423" s="233">
        <v>120001</v>
      </c>
      <c r="L423" s="207"/>
    </row>
    <row r="424" spans="1:12" s="217" customFormat="1" ht="16.5" customHeight="1">
      <c r="A424" s="226" t="b">
        <v>1</v>
      </c>
      <c r="B424" s="285" t="s">
        <v>601</v>
      </c>
      <c r="C424" s="285">
        <v>9103002</v>
      </c>
      <c r="D424" s="283">
        <v>6</v>
      </c>
      <c r="E424" s="283">
        <v>2</v>
      </c>
      <c r="F424" s="281">
        <v>160003915</v>
      </c>
      <c r="G424" s="280">
        <v>25</v>
      </c>
      <c r="H424" s="231">
        <v>2</v>
      </c>
      <c r="I424" s="277">
        <v>2</v>
      </c>
      <c r="J424" s="275" t="s">
        <v>585</v>
      </c>
      <c r="K424" s="233">
        <v>120001</v>
      </c>
      <c r="L424" s="207"/>
    </row>
    <row r="425" spans="1:12" s="217" customFormat="1" ht="16.5" customHeight="1">
      <c r="A425" s="226" t="b">
        <v>1</v>
      </c>
      <c r="B425" s="285" t="s">
        <v>601</v>
      </c>
      <c r="C425" s="285">
        <v>9103002</v>
      </c>
      <c r="D425" s="283">
        <v>6</v>
      </c>
      <c r="E425" s="283">
        <v>2</v>
      </c>
      <c r="F425" s="281">
        <v>160003916</v>
      </c>
      <c r="G425" s="280">
        <v>25</v>
      </c>
      <c r="H425" s="231">
        <v>2</v>
      </c>
      <c r="I425" s="277">
        <v>2</v>
      </c>
      <c r="J425" s="275" t="s">
        <v>586</v>
      </c>
      <c r="K425" s="233">
        <v>120001</v>
      </c>
      <c r="L425" s="207"/>
    </row>
    <row r="426" spans="1:12" s="217" customFormat="1" ht="16.5" customHeight="1">
      <c r="A426" s="226" t="b">
        <v>1</v>
      </c>
      <c r="B426" s="285" t="s">
        <v>601</v>
      </c>
      <c r="C426" s="285">
        <v>9103002</v>
      </c>
      <c r="D426" s="283">
        <v>6</v>
      </c>
      <c r="E426" s="283">
        <v>2</v>
      </c>
      <c r="F426" s="281">
        <v>160003917</v>
      </c>
      <c r="G426" s="280">
        <v>25</v>
      </c>
      <c r="H426" s="231">
        <v>2</v>
      </c>
      <c r="I426" s="277">
        <v>2</v>
      </c>
      <c r="J426" s="275" t="s">
        <v>587</v>
      </c>
      <c r="K426" s="233">
        <v>120001</v>
      </c>
      <c r="L426" s="207"/>
    </row>
    <row r="427" spans="1:12" s="217" customFormat="1" ht="16.5" customHeight="1">
      <c r="A427" s="226" t="b">
        <v>1</v>
      </c>
      <c r="B427" s="278" t="s">
        <v>602</v>
      </c>
      <c r="C427" s="278">
        <v>9103003</v>
      </c>
      <c r="D427" s="279">
        <v>1</v>
      </c>
      <c r="E427" s="279">
        <v>1</v>
      </c>
      <c r="F427" s="262">
        <v>160003901</v>
      </c>
      <c r="G427" s="280">
        <v>15</v>
      </c>
      <c r="H427" s="231">
        <v>3</v>
      </c>
      <c r="I427" s="277">
        <v>3</v>
      </c>
      <c r="J427" s="267" t="s">
        <v>574</v>
      </c>
      <c r="K427" s="233">
        <v>120001</v>
      </c>
      <c r="L427" s="207"/>
    </row>
    <row r="428" spans="1:12" s="217" customFormat="1" ht="16.5" customHeight="1">
      <c r="A428" s="226" t="b">
        <v>1</v>
      </c>
      <c r="B428" s="278" t="s">
        <v>602</v>
      </c>
      <c r="C428" s="278">
        <v>9103003</v>
      </c>
      <c r="D428" s="279">
        <v>1</v>
      </c>
      <c r="E428" s="279">
        <v>1</v>
      </c>
      <c r="F428" s="262">
        <v>160003902</v>
      </c>
      <c r="G428" s="280">
        <v>15</v>
      </c>
      <c r="H428" s="231">
        <v>3</v>
      </c>
      <c r="I428" s="277">
        <v>3</v>
      </c>
      <c r="J428" s="267" t="s">
        <v>575</v>
      </c>
      <c r="K428" s="233">
        <v>120001</v>
      </c>
      <c r="L428" s="207"/>
    </row>
    <row r="429" spans="1:12" s="217" customFormat="1" ht="16.5" customHeight="1">
      <c r="A429" s="226" t="b">
        <v>1</v>
      </c>
      <c r="B429" s="278" t="s">
        <v>602</v>
      </c>
      <c r="C429" s="278">
        <v>9103003</v>
      </c>
      <c r="D429" s="279">
        <v>1</v>
      </c>
      <c r="E429" s="279">
        <v>1</v>
      </c>
      <c r="F429" s="262">
        <v>160003903</v>
      </c>
      <c r="G429" s="280">
        <v>15</v>
      </c>
      <c r="H429" s="231">
        <v>3</v>
      </c>
      <c r="I429" s="277">
        <v>3</v>
      </c>
      <c r="J429" s="267" t="s">
        <v>576</v>
      </c>
      <c r="K429" s="233">
        <v>120001</v>
      </c>
      <c r="L429" s="207"/>
    </row>
    <row r="430" spans="1:12" s="217" customFormat="1" ht="16.5" customHeight="1">
      <c r="A430" s="226" t="b">
        <v>1</v>
      </c>
      <c r="B430" s="278" t="s">
        <v>602</v>
      </c>
      <c r="C430" s="278">
        <v>9103003</v>
      </c>
      <c r="D430" s="279">
        <v>1</v>
      </c>
      <c r="E430" s="279">
        <v>1</v>
      </c>
      <c r="F430" s="262">
        <v>160003904</v>
      </c>
      <c r="G430" s="280">
        <v>15</v>
      </c>
      <c r="H430" s="231">
        <v>3</v>
      </c>
      <c r="I430" s="277">
        <v>3</v>
      </c>
      <c r="J430" s="267" t="s">
        <v>577</v>
      </c>
      <c r="K430" s="233">
        <v>120001</v>
      </c>
      <c r="L430" s="207"/>
    </row>
    <row r="431" spans="1:12" s="217" customFormat="1" ht="16.5" customHeight="1">
      <c r="A431" s="226" t="b">
        <v>1</v>
      </c>
      <c r="B431" s="278" t="s">
        <v>602</v>
      </c>
      <c r="C431" s="278">
        <v>9103003</v>
      </c>
      <c r="D431" s="279">
        <v>1</v>
      </c>
      <c r="E431" s="279">
        <v>1</v>
      </c>
      <c r="F431" s="262">
        <v>160003905</v>
      </c>
      <c r="G431" s="280">
        <v>15</v>
      </c>
      <c r="H431" s="231">
        <v>3</v>
      </c>
      <c r="I431" s="277">
        <v>3</v>
      </c>
      <c r="J431" s="267" t="s">
        <v>578</v>
      </c>
      <c r="K431" s="233">
        <v>120001</v>
      </c>
      <c r="L431" s="207"/>
    </row>
    <row r="432" spans="1:12" s="217" customFormat="1" ht="16.5" customHeight="1">
      <c r="A432" s="226" t="b">
        <v>1</v>
      </c>
      <c r="B432" s="278" t="s">
        <v>602</v>
      </c>
      <c r="C432" s="278">
        <v>9103003</v>
      </c>
      <c r="D432" s="278">
        <v>2</v>
      </c>
      <c r="E432" s="228">
        <v>1</v>
      </c>
      <c r="F432" s="281">
        <v>160003906</v>
      </c>
      <c r="G432" s="280">
        <v>20</v>
      </c>
      <c r="H432" s="231">
        <v>5</v>
      </c>
      <c r="I432" s="277">
        <v>6</v>
      </c>
      <c r="J432" s="275" t="s">
        <v>537</v>
      </c>
      <c r="K432" s="233">
        <v>120001</v>
      </c>
      <c r="L432" s="207"/>
    </row>
    <row r="433" spans="1:12" s="217" customFormat="1" ht="16.5" customHeight="1">
      <c r="A433" s="226" t="b">
        <v>1</v>
      </c>
      <c r="B433" s="278" t="s">
        <v>602</v>
      </c>
      <c r="C433" s="278">
        <v>9103003</v>
      </c>
      <c r="D433" s="278">
        <v>2</v>
      </c>
      <c r="E433" s="228">
        <v>1</v>
      </c>
      <c r="F433" s="281">
        <v>160003907</v>
      </c>
      <c r="G433" s="280">
        <v>20</v>
      </c>
      <c r="H433" s="231">
        <v>5</v>
      </c>
      <c r="I433" s="277">
        <v>6</v>
      </c>
      <c r="J433" s="275" t="s">
        <v>538</v>
      </c>
      <c r="K433" s="233">
        <v>120001</v>
      </c>
      <c r="L433" s="207"/>
    </row>
    <row r="434" spans="1:12" s="217" customFormat="1" ht="16.5" customHeight="1">
      <c r="A434" s="226" t="b">
        <v>1</v>
      </c>
      <c r="B434" s="278" t="s">
        <v>602</v>
      </c>
      <c r="C434" s="278">
        <v>9103003</v>
      </c>
      <c r="D434" s="278">
        <v>2</v>
      </c>
      <c r="E434" s="228">
        <v>1</v>
      </c>
      <c r="F434" s="281">
        <v>160003908</v>
      </c>
      <c r="G434" s="280">
        <v>20</v>
      </c>
      <c r="H434" s="231">
        <v>5</v>
      </c>
      <c r="I434" s="277">
        <v>6</v>
      </c>
      <c r="J434" s="275" t="s">
        <v>539</v>
      </c>
      <c r="K434" s="233">
        <v>120001</v>
      </c>
      <c r="L434" s="207"/>
    </row>
    <row r="435" spans="1:12" s="217" customFormat="1" ht="16.5" customHeight="1">
      <c r="A435" s="226" t="b">
        <v>1</v>
      </c>
      <c r="B435" s="278" t="s">
        <v>602</v>
      </c>
      <c r="C435" s="278">
        <v>9103003</v>
      </c>
      <c r="D435" s="278">
        <v>2</v>
      </c>
      <c r="E435" s="228">
        <v>1</v>
      </c>
      <c r="F435" s="281">
        <v>160003909</v>
      </c>
      <c r="G435" s="280">
        <v>20</v>
      </c>
      <c r="H435" s="231">
        <v>5</v>
      </c>
      <c r="I435" s="277">
        <v>6</v>
      </c>
      <c r="J435" s="275" t="s">
        <v>540</v>
      </c>
      <c r="K435" s="233">
        <v>120001</v>
      </c>
      <c r="L435" s="207"/>
    </row>
    <row r="436" spans="1:12" s="217" customFormat="1" ht="16.5" customHeight="1">
      <c r="A436" s="226" t="b">
        <v>1</v>
      </c>
      <c r="B436" s="278" t="s">
        <v>602</v>
      </c>
      <c r="C436" s="278">
        <v>9103003</v>
      </c>
      <c r="D436" s="242">
        <v>3</v>
      </c>
      <c r="E436" s="228">
        <v>1</v>
      </c>
      <c r="F436" s="281">
        <v>160003910</v>
      </c>
      <c r="G436" s="280">
        <v>20</v>
      </c>
      <c r="H436" s="231">
        <v>5</v>
      </c>
      <c r="I436" s="277">
        <v>6</v>
      </c>
      <c r="J436" s="275" t="s">
        <v>541</v>
      </c>
      <c r="K436" s="233">
        <v>120001</v>
      </c>
      <c r="L436" s="207"/>
    </row>
    <row r="437" spans="1:12" s="217" customFormat="1" ht="16.5" customHeight="1">
      <c r="A437" s="226" t="b">
        <v>1</v>
      </c>
      <c r="B437" s="278" t="s">
        <v>602</v>
      </c>
      <c r="C437" s="278">
        <v>9103003</v>
      </c>
      <c r="D437" s="242">
        <v>3</v>
      </c>
      <c r="E437" s="228">
        <v>1</v>
      </c>
      <c r="F437" s="281">
        <v>160003911</v>
      </c>
      <c r="G437" s="280">
        <v>20</v>
      </c>
      <c r="H437" s="231">
        <v>5</v>
      </c>
      <c r="I437" s="277">
        <v>6</v>
      </c>
      <c r="J437" s="275" t="s">
        <v>542</v>
      </c>
      <c r="K437" s="233">
        <v>120001</v>
      </c>
      <c r="L437" s="207"/>
    </row>
    <row r="438" spans="1:12" s="217" customFormat="1" ht="16.5" customHeight="1">
      <c r="A438" s="226" t="b">
        <v>1</v>
      </c>
      <c r="B438" s="278" t="s">
        <v>602</v>
      </c>
      <c r="C438" s="278">
        <v>9103003</v>
      </c>
      <c r="D438" s="242">
        <v>3</v>
      </c>
      <c r="E438" s="228">
        <v>1</v>
      </c>
      <c r="F438" s="281">
        <v>160003912</v>
      </c>
      <c r="G438" s="280">
        <v>20</v>
      </c>
      <c r="H438" s="231">
        <v>5</v>
      </c>
      <c r="I438" s="277">
        <v>6</v>
      </c>
      <c r="J438" s="275" t="s">
        <v>543</v>
      </c>
      <c r="K438" s="233">
        <v>120001</v>
      </c>
      <c r="L438" s="207"/>
    </row>
    <row r="439" spans="1:12" s="217" customFormat="1" ht="16.5" customHeight="1">
      <c r="A439" s="226" t="b">
        <v>1</v>
      </c>
      <c r="B439" s="278" t="s">
        <v>602</v>
      </c>
      <c r="C439" s="278">
        <v>9103003</v>
      </c>
      <c r="D439" s="242">
        <v>3</v>
      </c>
      <c r="E439" s="228">
        <v>1</v>
      </c>
      <c r="F439" s="281">
        <v>160003913</v>
      </c>
      <c r="G439" s="280">
        <v>20</v>
      </c>
      <c r="H439" s="231">
        <v>5</v>
      </c>
      <c r="I439" s="277">
        <v>6</v>
      </c>
      <c r="J439" s="275" t="s">
        <v>544</v>
      </c>
      <c r="K439" s="233">
        <v>120001</v>
      </c>
      <c r="L439" s="207"/>
    </row>
    <row r="440" spans="1:12" s="217" customFormat="1" ht="16.5" customHeight="1">
      <c r="A440" s="226" t="b">
        <v>1</v>
      </c>
      <c r="B440" s="278" t="s">
        <v>602</v>
      </c>
      <c r="C440" s="278">
        <v>9103003</v>
      </c>
      <c r="D440" s="283">
        <v>4</v>
      </c>
      <c r="E440" s="283">
        <v>2</v>
      </c>
      <c r="F440" s="281">
        <v>160003914</v>
      </c>
      <c r="G440" s="284">
        <v>25</v>
      </c>
      <c r="H440" s="241">
        <v>7</v>
      </c>
      <c r="I440" s="241">
        <v>7</v>
      </c>
      <c r="J440" s="275" t="s">
        <v>545</v>
      </c>
      <c r="K440" s="233">
        <v>120001</v>
      </c>
      <c r="L440" s="207"/>
    </row>
    <row r="441" spans="1:12" s="217" customFormat="1" ht="16.5" customHeight="1">
      <c r="A441" s="226" t="b">
        <v>1</v>
      </c>
      <c r="B441" s="278" t="s">
        <v>602</v>
      </c>
      <c r="C441" s="278">
        <v>9103003</v>
      </c>
      <c r="D441" s="283">
        <v>5</v>
      </c>
      <c r="E441" s="283">
        <v>2</v>
      </c>
      <c r="F441" s="281">
        <v>160003918</v>
      </c>
      <c r="G441" s="280">
        <v>50</v>
      </c>
      <c r="H441" s="241">
        <v>7</v>
      </c>
      <c r="I441" s="240">
        <v>8</v>
      </c>
      <c r="J441" s="276" t="s">
        <v>546</v>
      </c>
      <c r="K441" s="233">
        <v>120001</v>
      </c>
      <c r="L441" s="207"/>
    </row>
    <row r="442" spans="1:12" s="217" customFormat="1" ht="16.5" customHeight="1">
      <c r="A442" s="226" t="b">
        <v>1</v>
      </c>
      <c r="B442" s="278" t="s">
        <v>602</v>
      </c>
      <c r="C442" s="278">
        <v>9103003</v>
      </c>
      <c r="D442" s="283">
        <v>6</v>
      </c>
      <c r="E442" s="283">
        <v>2</v>
      </c>
      <c r="F442" s="281">
        <v>160003915</v>
      </c>
      <c r="G442" s="280">
        <v>25</v>
      </c>
      <c r="H442" s="231">
        <v>3</v>
      </c>
      <c r="I442" s="277">
        <v>3</v>
      </c>
      <c r="J442" s="275" t="s">
        <v>585</v>
      </c>
      <c r="K442" s="233">
        <v>120001</v>
      </c>
      <c r="L442" s="207"/>
    </row>
    <row r="443" spans="1:12" s="217" customFormat="1" ht="16.5" customHeight="1">
      <c r="A443" s="226" t="b">
        <v>1</v>
      </c>
      <c r="B443" s="278" t="s">
        <v>602</v>
      </c>
      <c r="C443" s="278">
        <v>9103003</v>
      </c>
      <c r="D443" s="283">
        <v>6</v>
      </c>
      <c r="E443" s="283">
        <v>2</v>
      </c>
      <c r="F443" s="281">
        <v>160003916</v>
      </c>
      <c r="G443" s="280">
        <v>25</v>
      </c>
      <c r="H443" s="231">
        <v>3</v>
      </c>
      <c r="I443" s="277">
        <v>3</v>
      </c>
      <c r="J443" s="275" t="s">
        <v>586</v>
      </c>
      <c r="K443" s="233">
        <v>120001</v>
      </c>
      <c r="L443" s="207"/>
    </row>
    <row r="444" spans="1:12" s="217" customFormat="1" ht="16.5" customHeight="1">
      <c r="A444" s="226" t="b">
        <v>1</v>
      </c>
      <c r="B444" s="278" t="s">
        <v>602</v>
      </c>
      <c r="C444" s="278">
        <v>9103003</v>
      </c>
      <c r="D444" s="283">
        <v>6</v>
      </c>
      <c r="E444" s="283">
        <v>2</v>
      </c>
      <c r="F444" s="281">
        <v>160003917</v>
      </c>
      <c r="G444" s="280">
        <v>25</v>
      </c>
      <c r="H444" s="231">
        <v>3</v>
      </c>
      <c r="I444" s="277">
        <v>3</v>
      </c>
      <c r="J444" s="275" t="s">
        <v>587</v>
      </c>
      <c r="K444" s="233">
        <v>120001</v>
      </c>
      <c r="L444" s="207"/>
    </row>
    <row r="445" spans="1:12" s="217" customFormat="1" ht="16.5" customHeight="1">
      <c r="A445" s="226" t="b">
        <v>1</v>
      </c>
      <c r="B445" s="285" t="s">
        <v>603</v>
      </c>
      <c r="C445" s="285">
        <v>9103004</v>
      </c>
      <c r="D445" s="279">
        <v>1</v>
      </c>
      <c r="E445" s="279">
        <v>1</v>
      </c>
      <c r="F445" s="262">
        <v>160003901</v>
      </c>
      <c r="G445" s="280">
        <v>15</v>
      </c>
      <c r="H445" s="231">
        <v>4</v>
      </c>
      <c r="I445" s="277">
        <v>4</v>
      </c>
      <c r="J445" s="267" t="s">
        <v>574</v>
      </c>
      <c r="K445" s="233">
        <v>120001</v>
      </c>
      <c r="L445" s="207"/>
    </row>
    <row r="446" spans="1:12" s="217" customFormat="1" ht="16.5" customHeight="1">
      <c r="A446" s="226" t="b">
        <v>1</v>
      </c>
      <c r="B446" s="285" t="s">
        <v>603</v>
      </c>
      <c r="C446" s="285">
        <v>9103004</v>
      </c>
      <c r="D446" s="279">
        <v>1</v>
      </c>
      <c r="E446" s="279">
        <v>1</v>
      </c>
      <c r="F446" s="262">
        <v>160003902</v>
      </c>
      <c r="G446" s="280">
        <v>15</v>
      </c>
      <c r="H446" s="231">
        <v>4</v>
      </c>
      <c r="I446" s="277">
        <v>4</v>
      </c>
      <c r="J446" s="267" t="s">
        <v>575</v>
      </c>
      <c r="K446" s="233">
        <v>120001</v>
      </c>
      <c r="L446" s="207"/>
    </row>
    <row r="447" spans="1:12" s="217" customFormat="1" ht="16.5" customHeight="1">
      <c r="A447" s="226" t="b">
        <v>1</v>
      </c>
      <c r="B447" s="285" t="s">
        <v>603</v>
      </c>
      <c r="C447" s="285">
        <v>9103004</v>
      </c>
      <c r="D447" s="279">
        <v>1</v>
      </c>
      <c r="E447" s="279">
        <v>1</v>
      </c>
      <c r="F447" s="262">
        <v>160003903</v>
      </c>
      <c r="G447" s="280">
        <v>15</v>
      </c>
      <c r="H447" s="231">
        <v>4</v>
      </c>
      <c r="I447" s="277">
        <v>4</v>
      </c>
      <c r="J447" s="267" t="s">
        <v>576</v>
      </c>
      <c r="K447" s="233">
        <v>120001</v>
      </c>
      <c r="L447" s="207"/>
    </row>
    <row r="448" spans="1:12" s="217" customFormat="1" ht="16.5" customHeight="1">
      <c r="A448" s="226" t="b">
        <v>1</v>
      </c>
      <c r="B448" s="285" t="s">
        <v>603</v>
      </c>
      <c r="C448" s="285">
        <v>9103004</v>
      </c>
      <c r="D448" s="279">
        <v>1</v>
      </c>
      <c r="E448" s="279">
        <v>1</v>
      </c>
      <c r="F448" s="262">
        <v>160003904</v>
      </c>
      <c r="G448" s="280">
        <v>15</v>
      </c>
      <c r="H448" s="231">
        <v>4</v>
      </c>
      <c r="I448" s="277">
        <v>4</v>
      </c>
      <c r="J448" s="267" t="s">
        <v>577</v>
      </c>
      <c r="K448" s="233">
        <v>120001</v>
      </c>
      <c r="L448" s="207"/>
    </row>
    <row r="449" spans="1:12" s="217" customFormat="1" ht="16.5" customHeight="1">
      <c r="A449" s="226" t="b">
        <v>1</v>
      </c>
      <c r="B449" s="285" t="s">
        <v>603</v>
      </c>
      <c r="C449" s="285">
        <v>9103004</v>
      </c>
      <c r="D449" s="279">
        <v>1</v>
      </c>
      <c r="E449" s="279">
        <v>1</v>
      </c>
      <c r="F449" s="262">
        <v>160003905</v>
      </c>
      <c r="G449" s="280">
        <v>15</v>
      </c>
      <c r="H449" s="231">
        <v>4</v>
      </c>
      <c r="I449" s="277">
        <v>4</v>
      </c>
      <c r="J449" s="267" t="s">
        <v>578</v>
      </c>
      <c r="K449" s="233">
        <v>120001</v>
      </c>
      <c r="L449" s="207"/>
    </row>
    <row r="450" spans="1:12" s="217" customFormat="1" ht="16.5" customHeight="1">
      <c r="A450" s="226" t="b">
        <v>1</v>
      </c>
      <c r="B450" s="285" t="s">
        <v>603</v>
      </c>
      <c r="C450" s="285">
        <v>9103004</v>
      </c>
      <c r="D450" s="278">
        <v>2</v>
      </c>
      <c r="E450" s="285">
        <v>1</v>
      </c>
      <c r="F450" s="281">
        <v>160003906</v>
      </c>
      <c r="G450" s="280">
        <v>20</v>
      </c>
      <c r="H450" s="231">
        <v>6</v>
      </c>
      <c r="I450" s="277">
        <v>7</v>
      </c>
      <c r="J450" s="275" t="s">
        <v>537</v>
      </c>
      <c r="K450" s="233">
        <v>120001</v>
      </c>
      <c r="L450" s="207"/>
    </row>
    <row r="451" spans="1:12" s="217" customFormat="1" ht="16.5" customHeight="1">
      <c r="A451" s="226" t="b">
        <v>1</v>
      </c>
      <c r="B451" s="285" t="s">
        <v>603</v>
      </c>
      <c r="C451" s="285">
        <v>9103004</v>
      </c>
      <c r="D451" s="278">
        <v>2</v>
      </c>
      <c r="E451" s="285">
        <v>1</v>
      </c>
      <c r="F451" s="281">
        <v>160003907</v>
      </c>
      <c r="G451" s="280">
        <v>20</v>
      </c>
      <c r="H451" s="231">
        <v>6</v>
      </c>
      <c r="I451" s="277">
        <v>7</v>
      </c>
      <c r="J451" s="275" t="s">
        <v>538</v>
      </c>
      <c r="K451" s="233">
        <v>120001</v>
      </c>
      <c r="L451" s="207"/>
    </row>
    <row r="452" spans="1:12" s="217" customFormat="1" ht="16.5" customHeight="1">
      <c r="A452" s="226" t="b">
        <v>1</v>
      </c>
      <c r="B452" s="285" t="s">
        <v>603</v>
      </c>
      <c r="C452" s="285">
        <v>9103004</v>
      </c>
      <c r="D452" s="278">
        <v>2</v>
      </c>
      <c r="E452" s="285">
        <v>1</v>
      </c>
      <c r="F452" s="281">
        <v>160003908</v>
      </c>
      <c r="G452" s="280">
        <v>20</v>
      </c>
      <c r="H452" s="231">
        <v>6</v>
      </c>
      <c r="I452" s="277">
        <v>7</v>
      </c>
      <c r="J452" s="275" t="s">
        <v>539</v>
      </c>
      <c r="K452" s="233">
        <v>120001</v>
      </c>
      <c r="L452" s="207"/>
    </row>
    <row r="453" spans="1:12" s="217" customFormat="1" ht="16.5" customHeight="1">
      <c r="A453" s="226" t="b">
        <v>1</v>
      </c>
      <c r="B453" s="285" t="s">
        <v>603</v>
      </c>
      <c r="C453" s="285">
        <v>9103004</v>
      </c>
      <c r="D453" s="278">
        <v>2</v>
      </c>
      <c r="E453" s="285">
        <v>1</v>
      </c>
      <c r="F453" s="281">
        <v>160003909</v>
      </c>
      <c r="G453" s="280">
        <v>20</v>
      </c>
      <c r="H453" s="231">
        <v>6</v>
      </c>
      <c r="I453" s="277">
        <v>7</v>
      </c>
      <c r="J453" s="275" t="s">
        <v>540</v>
      </c>
      <c r="K453" s="233">
        <v>120001</v>
      </c>
      <c r="L453" s="207"/>
    </row>
    <row r="454" spans="1:12" s="217" customFormat="1" ht="16.5" customHeight="1">
      <c r="A454" s="226" t="b">
        <v>1</v>
      </c>
      <c r="B454" s="285" t="s">
        <v>603</v>
      </c>
      <c r="C454" s="285">
        <v>9103004</v>
      </c>
      <c r="D454" s="242">
        <v>3</v>
      </c>
      <c r="E454" s="285">
        <v>1</v>
      </c>
      <c r="F454" s="281">
        <v>160003910</v>
      </c>
      <c r="G454" s="280">
        <v>20</v>
      </c>
      <c r="H454" s="231">
        <v>6</v>
      </c>
      <c r="I454" s="277">
        <v>7</v>
      </c>
      <c r="J454" s="275" t="s">
        <v>541</v>
      </c>
      <c r="K454" s="233">
        <v>120001</v>
      </c>
      <c r="L454" s="207"/>
    </row>
    <row r="455" spans="1:12" s="217" customFormat="1" ht="16.5" customHeight="1">
      <c r="A455" s="226" t="b">
        <v>1</v>
      </c>
      <c r="B455" s="285" t="s">
        <v>603</v>
      </c>
      <c r="C455" s="285">
        <v>9103004</v>
      </c>
      <c r="D455" s="242">
        <v>3</v>
      </c>
      <c r="E455" s="285">
        <v>1</v>
      </c>
      <c r="F455" s="281">
        <v>160003911</v>
      </c>
      <c r="G455" s="280">
        <v>20</v>
      </c>
      <c r="H455" s="231">
        <v>6</v>
      </c>
      <c r="I455" s="277">
        <v>7</v>
      </c>
      <c r="J455" s="275" t="s">
        <v>542</v>
      </c>
      <c r="K455" s="233">
        <v>120001</v>
      </c>
      <c r="L455" s="207"/>
    </row>
    <row r="456" spans="1:12" s="217" customFormat="1" ht="16.5" customHeight="1">
      <c r="A456" s="226" t="b">
        <v>1</v>
      </c>
      <c r="B456" s="285" t="s">
        <v>603</v>
      </c>
      <c r="C456" s="285">
        <v>9103004</v>
      </c>
      <c r="D456" s="242">
        <v>3</v>
      </c>
      <c r="E456" s="285">
        <v>1</v>
      </c>
      <c r="F456" s="281">
        <v>160003912</v>
      </c>
      <c r="G456" s="280">
        <v>20</v>
      </c>
      <c r="H456" s="231">
        <v>6</v>
      </c>
      <c r="I456" s="277">
        <v>7</v>
      </c>
      <c r="J456" s="275" t="s">
        <v>543</v>
      </c>
      <c r="K456" s="233">
        <v>120001</v>
      </c>
      <c r="L456" s="207"/>
    </row>
    <row r="457" spans="1:12" s="217" customFormat="1" ht="16.5" customHeight="1">
      <c r="A457" s="226" t="b">
        <v>1</v>
      </c>
      <c r="B457" s="285" t="s">
        <v>603</v>
      </c>
      <c r="C457" s="285">
        <v>9103004</v>
      </c>
      <c r="D457" s="242">
        <v>3</v>
      </c>
      <c r="E457" s="285">
        <v>1</v>
      </c>
      <c r="F457" s="281">
        <v>160003913</v>
      </c>
      <c r="G457" s="280">
        <v>20</v>
      </c>
      <c r="H457" s="231">
        <v>6</v>
      </c>
      <c r="I457" s="277">
        <v>7</v>
      </c>
      <c r="J457" s="275" t="s">
        <v>544</v>
      </c>
      <c r="K457" s="233">
        <v>120001</v>
      </c>
      <c r="L457" s="207"/>
    </row>
    <row r="458" spans="1:12" s="217" customFormat="1" ht="16.5" customHeight="1">
      <c r="A458" s="226" t="b">
        <v>1</v>
      </c>
      <c r="B458" s="285" t="s">
        <v>603</v>
      </c>
      <c r="C458" s="285">
        <v>9103004</v>
      </c>
      <c r="D458" s="283">
        <v>4</v>
      </c>
      <c r="E458" s="283">
        <v>2</v>
      </c>
      <c r="F458" s="281">
        <v>160003914</v>
      </c>
      <c r="G458" s="284">
        <v>25</v>
      </c>
      <c r="H458" s="241">
        <v>8</v>
      </c>
      <c r="I458" s="241">
        <v>8</v>
      </c>
      <c r="J458" s="275" t="s">
        <v>545</v>
      </c>
      <c r="K458" s="233">
        <v>120001</v>
      </c>
      <c r="L458" s="207"/>
    </row>
    <row r="459" spans="1:12" s="217" customFormat="1" ht="16.5" customHeight="1">
      <c r="A459" s="226" t="b">
        <v>1</v>
      </c>
      <c r="B459" s="285" t="s">
        <v>603</v>
      </c>
      <c r="C459" s="285">
        <v>9103004</v>
      </c>
      <c r="D459" s="283">
        <v>5</v>
      </c>
      <c r="E459" s="283">
        <v>2</v>
      </c>
      <c r="F459" s="281">
        <v>160003918</v>
      </c>
      <c r="G459" s="280">
        <v>50</v>
      </c>
      <c r="H459" s="241">
        <v>8</v>
      </c>
      <c r="I459" s="240">
        <v>9</v>
      </c>
      <c r="J459" s="276" t="s">
        <v>546</v>
      </c>
      <c r="K459" s="233">
        <v>120001</v>
      </c>
      <c r="L459" s="207"/>
    </row>
    <row r="460" spans="1:12" s="217" customFormat="1" ht="16.5" customHeight="1">
      <c r="A460" s="226" t="b">
        <v>1</v>
      </c>
      <c r="B460" s="285" t="s">
        <v>603</v>
      </c>
      <c r="C460" s="285">
        <v>9103004</v>
      </c>
      <c r="D460" s="283">
        <v>6</v>
      </c>
      <c r="E460" s="283">
        <v>2</v>
      </c>
      <c r="F460" s="281">
        <v>160003915</v>
      </c>
      <c r="G460" s="280">
        <v>25</v>
      </c>
      <c r="H460" s="231">
        <v>4</v>
      </c>
      <c r="I460" s="277">
        <v>4</v>
      </c>
      <c r="J460" s="275" t="s">
        <v>585</v>
      </c>
      <c r="K460" s="233">
        <v>120001</v>
      </c>
      <c r="L460" s="207"/>
    </row>
    <row r="461" spans="1:12" s="217" customFormat="1" ht="16.5" customHeight="1">
      <c r="A461" s="226" t="b">
        <v>1</v>
      </c>
      <c r="B461" s="285" t="s">
        <v>603</v>
      </c>
      <c r="C461" s="285">
        <v>9103004</v>
      </c>
      <c r="D461" s="283">
        <v>6</v>
      </c>
      <c r="E461" s="283">
        <v>2</v>
      </c>
      <c r="F461" s="281">
        <v>160003916</v>
      </c>
      <c r="G461" s="280">
        <v>25</v>
      </c>
      <c r="H461" s="231">
        <v>4</v>
      </c>
      <c r="I461" s="277">
        <v>4</v>
      </c>
      <c r="J461" s="275" t="s">
        <v>586</v>
      </c>
      <c r="K461" s="233">
        <v>120001</v>
      </c>
      <c r="L461" s="207"/>
    </row>
    <row r="462" spans="1:12" s="217" customFormat="1" ht="16.5" customHeight="1">
      <c r="A462" s="226" t="b">
        <v>1</v>
      </c>
      <c r="B462" s="285" t="s">
        <v>603</v>
      </c>
      <c r="C462" s="285">
        <v>9103004</v>
      </c>
      <c r="D462" s="283">
        <v>6</v>
      </c>
      <c r="E462" s="283">
        <v>2</v>
      </c>
      <c r="F462" s="281">
        <v>160003917</v>
      </c>
      <c r="G462" s="280">
        <v>25</v>
      </c>
      <c r="H462" s="231">
        <v>4</v>
      </c>
      <c r="I462" s="277">
        <v>4</v>
      </c>
      <c r="J462" s="275" t="s">
        <v>587</v>
      </c>
      <c r="K462" s="233">
        <v>120001</v>
      </c>
      <c r="L462" s="207"/>
    </row>
    <row r="463" spans="1:12" s="217" customFormat="1" ht="16.5" customHeight="1">
      <c r="A463" s="226" t="b">
        <v>1</v>
      </c>
      <c r="B463" s="278" t="s">
        <v>604</v>
      </c>
      <c r="C463" s="278">
        <v>9103005</v>
      </c>
      <c r="D463" s="279">
        <v>1</v>
      </c>
      <c r="E463" s="279">
        <v>1</v>
      </c>
      <c r="F463" s="262">
        <v>160003901</v>
      </c>
      <c r="G463" s="280">
        <v>15</v>
      </c>
      <c r="H463" s="231">
        <v>5</v>
      </c>
      <c r="I463" s="277">
        <v>5</v>
      </c>
      <c r="J463" s="267" t="s">
        <v>574</v>
      </c>
      <c r="K463" s="233">
        <v>120001</v>
      </c>
      <c r="L463" s="207"/>
    </row>
    <row r="464" spans="1:12" s="217" customFormat="1" ht="16.5" customHeight="1">
      <c r="A464" s="226" t="b">
        <v>1</v>
      </c>
      <c r="B464" s="278" t="s">
        <v>604</v>
      </c>
      <c r="C464" s="278">
        <v>9103005</v>
      </c>
      <c r="D464" s="279">
        <v>1</v>
      </c>
      <c r="E464" s="279">
        <v>1</v>
      </c>
      <c r="F464" s="262">
        <v>160003902</v>
      </c>
      <c r="G464" s="280">
        <v>15</v>
      </c>
      <c r="H464" s="231">
        <v>5</v>
      </c>
      <c r="I464" s="277">
        <v>5</v>
      </c>
      <c r="J464" s="267" t="s">
        <v>575</v>
      </c>
      <c r="K464" s="233">
        <v>120001</v>
      </c>
      <c r="L464" s="207"/>
    </row>
    <row r="465" spans="1:12" s="217" customFormat="1" ht="16.5" customHeight="1">
      <c r="A465" s="226" t="b">
        <v>1</v>
      </c>
      <c r="B465" s="278" t="s">
        <v>604</v>
      </c>
      <c r="C465" s="278">
        <v>9103005</v>
      </c>
      <c r="D465" s="279">
        <v>1</v>
      </c>
      <c r="E465" s="279">
        <v>1</v>
      </c>
      <c r="F465" s="262">
        <v>160003903</v>
      </c>
      <c r="G465" s="280">
        <v>15</v>
      </c>
      <c r="H465" s="231">
        <v>5</v>
      </c>
      <c r="I465" s="277">
        <v>5</v>
      </c>
      <c r="J465" s="267" t="s">
        <v>576</v>
      </c>
      <c r="K465" s="233">
        <v>120001</v>
      </c>
      <c r="L465" s="207"/>
    </row>
    <row r="466" spans="1:12" s="217" customFormat="1" ht="16.5" customHeight="1">
      <c r="A466" s="226" t="b">
        <v>1</v>
      </c>
      <c r="B466" s="278" t="s">
        <v>604</v>
      </c>
      <c r="C466" s="278">
        <v>9103005</v>
      </c>
      <c r="D466" s="279">
        <v>1</v>
      </c>
      <c r="E466" s="279">
        <v>1</v>
      </c>
      <c r="F466" s="262">
        <v>160003904</v>
      </c>
      <c r="G466" s="280">
        <v>15</v>
      </c>
      <c r="H466" s="231">
        <v>5</v>
      </c>
      <c r="I466" s="277">
        <v>5</v>
      </c>
      <c r="J466" s="267" t="s">
        <v>577</v>
      </c>
      <c r="K466" s="233">
        <v>120001</v>
      </c>
      <c r="L466" s="207"/>
    </row>
    <row r="467" spans="1:12" s="217" customFormat="1" ht="16.5" customHeight="1">
      <c r="A467" s="226" t="b">
        <v>1</v>
      </c>
      <c r="B467" s="278" t="s">
        <v>604</v>
      </c>
      <c r="C467" s="278">
        <v>9103005</v>
      </c>
      <c r="D467" s="279">
        <v>1</v>
      </c>
      <c r="E467" s="279">
        <v>1</v>
      </c>
      <c r="F467" s="262">
        <v>160003905</v>
      </c>
      <c r="G467" s="280">
        <v>15</v>
      </c>
      <c r="H467" s="231">
        <v>5</v>
      </c>
      <c r="I467" s="277">
        <v>5</v>
      </c>
      <c r="J467" s="267" t="s">
        <v>578</v>
      </c>
      <c r="K467" s="233">
        <v>120001</v>
      </c>
      <c r="L467" s="207"/>
    </row>
    <row r="468" spans="1:12" s="217" customFormat="1" ht="16.5" customHeight="1">
      <c r="A468" s="226" t="b">
        <v>1</v>
      </c>
      <c r="B468" s="278" t="s">
        <v>604</v>
      </c>
      <c r="C468" s="278">
        <v>9103005</v>
      </c>
      <c r="D468" s="278">
        <v>2</v>
      </c>
      <c r="E468" s="228">
        <v>1</v>
      </c>
      <c r="F468" s="281">
        <v>160003906</v>
      </c>
      <c r="G468" s="280">
        <v>20</v>
      </c>
      <c r="H468" s="231">
        <v>7</v>
      </c>
      <c r="I468" s="277">
        <v>8</v>
      </c>
      <c r="J468" s="275" t="s">
        <v>537</v>
      </c>
      <c r="K468" s="233">
        <v>120001</v>
      </c>
      <c r="L468" s="207"/>
    </row>
    <row r="469" spans="1:12" s="217" customFormat="1" ht="16.5" customHeight="1">
      <c r="A469" s="226" t="b">
        <v>1</v>
      </c>
      <c r="B469" s="278" t="s">
        <v>604</v>
      </c>
      <c r="C469" s="278">
        <v>9103005</v>
      </c>
      <c r="D469" s="278">
        <v>2</v>
      </c>
      <c r="E469" s="228">
        <v>1</v>
      </c>
      <c r="F469" s="281">
        <v>160003907</v>
      </c>
      <c r="G469" s="280">
        <v>20</v>
      </c>
      <c r="H469" s="231">
        <v>7</v>
      </c>
      <c r="I469" s="277">
        <v>8</v>
      </c>
      <c r="J469" s="275" t="s">
        <v>538</v>
      </c>
      <c r="K469" s="233">
        <v>120001</v>
      </c>
      <c r="L469" s="207"/>
    </row>
    <row r="470" spans="1:12" s="217" customFormat="1" ht="16.5" customHeight="1">
      <c r="A470" s="226" t="b">
        <v>1</v>
      </c>
      <c r="B470" s="278" t="s">
        <v>604</v>
      </c>
      <c r="C470" s="278">
        <v>9103005</v>
      </c>
      <c r="D470" s="278">
        <v>2</v>
      </c>
      <c r="E470" s="228">
        <v>1</v>
      </c>
      <c r="F470" s="281">
        <v>160003908</v>
      </c>
      <c r="G470" s="280">
        <v>20</v>
      </c>
      <c r="H470" s="231">
        <v>7</v>
      </c>
      <c r="I470" s="277">
        <v>8</v>
      </c>
      <c r="J470" s="275" t="s">
        <v>539</v>
      </c>
      <c r="K470" s="233">
        <v>120001</v>
      </c>
      <c r="L470" s="207"/>
    </row>
    <row r="471" spans="1:12" s="217" customFormat="1" ht="16.5" customHeight="1">
      <c r="A471" s="226" t="b">
        <v>1</v>
      </c>
      <c r="B471" s="278" t="s">
        <v>604</v>
      </c>
      <c r="C471" s="278">
        <v>9103005</v>
      </c>
      <c r="D471" s="278">
        <v>2</v>
      </c>
      <c r="E471" s="228">
        <v>1</v>
      </c>
      <c r="F471" s="281">
        <v>160003909</v>
      </c>
      <c r="G471" s="280">
        <v>20</v>
      </c>
      <c r="H471" s="231">
        <v>7</v>
      </c>
      <c r="I471" s="277">
        <v>8</v>
      </c>
      <c r="J471" s="275" t="s">
        <v>540</v>
      </c>
      <c r="K471" s="233">
        <v>120001</v>
      </c>
      <c r="L471" s="207"/>
    </row>
    <row r="472" spans="1:12" s="217" customFormat="1" ht="16.5" customHeight="1">
      <c r="A472" s="226" t="b">
        <v>1</v>
      </c>
      <c r="B472" s="278" t="s">
        <v>604</v>
      </c>
      <c r="C472" s="278">
        <v>9103005</v>
      </c>
      <c r="D472" s="242">
        <v>3</v>
      </c>
      <c r="E472" s="228">
        <v>1</v>
      </c>
      <c r="F472" s="281">
        <v>160003910</v>
      </c>
      <c r="G472" s="280">
        <v>20</v>
      </c>
      <c r="H472" s="231">
        <v>7</v>
      </c>
      <c r="I472" s="277">
        <v>8</v>
      </c>
      <c r="J472" s="275" t="s">
        <v>541</v>
      </c>
      <c r="K472" s="233">
        <v>120001</v>
      </c>
      <c r="L472" s="207"/>
    </row>
    <row r="473" spans="1:12" s="217" customFormat="1" ht="16.5" customHeight="1">
      <c r="A473" s="226" t="b">
        <v>1</v>
      </c>
      <c r="B473" s="278" t="s">
        <v>604</v>
      </c>
      <c r="C473" s="278">
        <v>9103005</v>
      </c>
      <c r="D473" s="242">
        <v>3</v>
      </c>
      <c r="E473" s="228">
        <v>1</v>
      </c>
      <c r="F473" s="281">
        <v>160003911</v>
      </c>
      <c r="G473" s="280">
        <v>20</v>
      </c>
      <c r="H473" s="231">
        <v>7</v>
      </c>
      <c r="I473" s="277">
        <v>8</v>
      </c>
      <c r="J473" s="275" t="s">
        <v>542</v>
      </c>
      <c r="K473" s="233">
        <v>120001</v>
      </c>
      <c r="L473" s="207"/>
    </row>
    <row r="474" spans="1:12" s="217" customFormat="1" ht="16.5" customHeight="1">
      <c r="A474" s="226" t="b">
        <v>1</v>
      </c>
      <c r="B474" s="278" t="s">
        <v>604</v>
      </c>
      <c r="C474" s="278">
        <v>9103005</v>
      </c>
      <c r="D474" s="242">
        <v>3</v>
      </c>
      <c r="E474" s="228">
        <v>1</v>
      </c>
      <c r="F474" s="281">
        <v>160003912</v>
      </c>
      <c r="G474" s="280">
        <v>20</v>
      </c>
      <c r="H474" s="231">
        <v>7</v>
      </c>
      <c r="I474" s="277">
        <v>8</v>
      </c>
      <c r="J474" s="275" t="s">
        <v>543</v>
      </c>
      <c r="K474" s="233">
        <v>120001</v>
      </c>
      <c r="L474" s="207"/>
    </row>
    <row r="475" spans="1:12" s="217" customFormat="1" ht="16.5" customHeight="1">
      <c r="A475" s="226" t="b">
        <v>1</v>
      </c>
      <c r="B475" s="278" t="s">
        <v>604</v>
      </c>
      <c r="C475" s="278">
        <v>9103005</v>
      </c>
      <c r="D475" s="242">
        <v>3</v>
      </c>
      <c r="E475" s="228">
        <v>1</v>
      </c>
      <c r="F475" s="281">
        <v>160003913</v>
      </c>
      <c r="G475" s="280">
        <v>20</v>
      </c>
      <c r="H475" s="231">
        <v>7</v>
      </c>
      <c r="I475" s="277">
        <v>8</v>
      </c>
      <c r="J475" s="275" t="s">
        <v>544</v>
      </c>
      <c r="K475" s="233">
        <v>120001</v>
      </c>
      <c r="L475" s="207"/>
    </row>
    <row r="476" spans="1:12" s="217" customFormat="1" ht="16.5" customHeight="1">
      <c r="A476" s="226" t="b">
        <v>1</v>
      </c>
      <c r="B476" s="278" t="s">
        <v>604</v>
      </c>
      <c r="C476" s="278">
        <v>9103005</v>
      </c>
      <c r="D476" s="283">
        <v>4</v>
      </c>
      <c r="E476" s="283">
        <v>2</v>
      </c>
      <c r="F476" s="281">
        <v>160003914</v>
      </c>
      <c r="G476" s="284">
        <v>25</v>
      </c>
      <c r="H476" s="241">
        <v>9</v>
      </c>
      <c r="I476" s="241">
        <v>9</v>
      </c>
      <c r="J476" s="275" t="s">
        <v>545</v>
      </c>
      <c r="K476" s="233">
        <v>120001</v>
      </c>
      <c r="L476" s="207"/>
    </row>
    <row r="477" spans="1:12" s="217" customFormat="1" ht="16.5" customHeight="1">
      <c r="A477" s="226" t="b">
        <v>1</v>
      </c>
      <c r="B477" s="278" t="s">
        <v>604</v>
      </c>
      <c r="C477" s="278">
        <v>9103005</v>
      </c>
      <c r="D477" s="283">
        <v>5</v>
      </c>
      <c r="E477" s="283">
        <v>2</v>
      </c>
      <c r="F477" s="281">
        <v>160003918</v>
      </c>
      <c r="G477" s="280">
        <v>50</v>
      </c>
      <c r="H477" s="241">
        <v>9</v>
      </c>
      <c r="I477" s="240">
        <v>10</v>
      </c>
      <c r="J477" s="276" t="s">
        <v>546</v>
      </c>
      <c r="K477" s="233">
        <v>120001</v>
      </c>
      <c r="L477" s="207"/>
    </row>
    <row r="478" spans="1:12" s="217" customFormat="1" ht="16.5" customHeight="1">
      <c r="A478" s="226" t="b">
        <v>1</v>
      </c>
      <c r="B478" s="278" t="s">
        <v>604</v>
      </c>
      <c r="C478" s="278">
        <v>9103005</v>
      </c>
      <c r="D478" s="283">
        <v>6</v>
      </c>
      <c r="E478" s="283">
        <v>2</v>
      </c>
      <c r="F478" s="281">
        <v>160003915</v>
      </c>
      <c r="G478" s="280">
        <v>25</v>
      </c>
      <c r="H478" s="231">
        <v>5</v>
      </c>
      <c r="I478" s="277">
        <v>5</v>
      </c>
      <c r="J478" s="275" t="s">
        <v>585</v>
      </c>
      <c r="K478" s="233">
        <v>120001</v>
      </c>
      <c r="L478" s="207"/>
    </row>
    <row r="479" spans="1:12" s="217" customFormat="1" ht="16.5" customHeight="1">
      <c r="A479" s="226" t="b">
        <v>1</v>
      </c>
      <c r="B479" s="278" t="s">
        <v>604</v>
      </c>
      <c r="C479" s="278">
        <v>9103005</v>
      </c>
      <c r="D479" s="283">
        <v>6</v>
      </c>
      <c r="E479" s="283">
        <v>2</v>
      </c>
      <c r="F479" s="281">
        <v>160003916</v>
      </c>
      <c r="G479" s="280">
        <v>25</v>
      </c>
      <c r="H479" s="231">
        <v>5</v>
      </c>
      <c r="I479" s="277">
        <v>5</v>
      </c>
      <c r="J479" s="275" t="s">
        <v>586</v>
      </c>
      <c r="K479" s="233">
        <v>120001</v>
      </c>
      <c r="L479" s="207"/>
    </row>
    <row r="480" spans="1:12" s="217" customFormat="1" ht="16.5" customHeight="1">
      <c r="A480" s="226" t="b">
        <v>1</v>
      </c>
      <c r="B480" s="278" t="s">
        <v>604</v>
      </c>
      <c r="C480" s="278">
        <v>9103005</v>
      </c>
      <c r="D480" s="283">
        <v>6</v>
      </c>
      <c r="E480" s="283">
        <v>2</v>
      </c>
      <c r="F480" s="281">
        <v>160003917</v>
      </c>
      <c r="G480" s="280">
        <v>25</v>
      </c>
      <c r="H480" s="231">
        <v>5</v>
      </c>
      <c r="I480" s="277">
        <v>5</v>
      </c>
      <c r="J480" s="275" t="s">
        <v>587</v>
      </c>
      <c r="K480" s="233">
        <v>120001</v>
      </c>
      <c r="L480" s="207"/>
    </row>
    <row r="481" spans="1:12" s="217" customFormat="1" ht="16.5" customHeight="1">
      <c r="A481" s="226" t="b">
        <v>1</v>
      </c>
      <c r="B481" s="285" t="s">
        <v>605</v>
      </c>
      <c r="C481" s="285">
        <v>9103006</v>
      </c>
      <c r="D481" s="279">
        <v>1</v>
      </c>
      <c r="E481" s="279">
        <v>1</v>
      </c>
      <c r="F481" s="262">
        <v>160003901</v>
      </c>
      <c r="G481" s="280">
        <v>15</v>
      </c>
      <c r="H481" s="231">
        <v>6</v>
      </c>
      <c r="I481" s="277">
        <v>6</v>
      </c>
      <c r="J481" s="267" t="s">
        <v>574</v>
      </c>
      <c r="K481" s="233">
        <v>120001</v>
      </c>
      <c r="L481" s="207"/>
    </row>
    <row r="482" spans="1:12" s="217" customFormat="1" ht="16.5" customHeight="1">
      <c r="A482" s="226" t="b">
        <v>1</v>
      </c>
      <c r="B482" s="285" t="s">
        <v>605</v>
      </c>
      <c r="C482" s="285">
        <v>9103006</v>
      </c>
      <c r="D482" s="279">
        <v>1</v>
      </c>
      <c r="E482" s="279">
        <v>1</v>
      </c>
      <c r="F482" s="262">
        <v>160003902</v>
      </c>
      <c r="G482" s="280">
        <v>15</v>
      </c>
      <c r="H482" s="231">
        <v>6</v>
      </c>
      <c r="I482" s="277">
        <v>6</v>
      </c>
      <c r="J482" s="267" t="s">
        <v>575</v>
      </c>
      <c r="K482" s="233">
        <v>120001</v>
      </c>
      <c r="L482" s="207"/>
    </row>
    <row r="483" spans="1:12" s="217" customFormat="1" ht="16.5" customHeight="1">
      <c r="A483" s="226" t="b">
        <v>1</v>
      </c>
      <c r="B483" s="285" t="s">
        <v>605</v>
      </c>
      <c r="C483" s="285">
        <v>9103006</v>
      </c>
      <c r="D483" s="279">
        <v>1</v>
      </c>
      <c r="E483" s="279">
        <v>1</v>
      </c>
      <c r="F483" s="262">
        <v>160003903</v>
      </c>
      <c r="G483" s="280">
        <v>15</v>
      </c>
      <c r="H483" s="231">
        <v>6</v>
      </c>
      <c r="I483" s="277">
        <v>6</v>
      </c>
      <c r="J483" s="267" t="s">
        <v>576</v>
      </c>
      <c r="K483" s="233">
        <v>120001</v>
      </c>
      <c r="L483" s="207"/>
    </row>
    <row r="484" spans="1:12" s="217" customFormat="1" ht="16.5" customHeight="1">
      <c r="A484" s="226" t="b">
        <v>1</v>
      </c>
      <c r="B484" s="285" t="s">
        <v>605</v>
      </c>
      <c r="C484" s="285">
        <v>9103006</v>
      </c>
      <c r="D484" s="279">
        <v>1</v>
      </c>
      <c r="E484" s="279">
        <v>1</v>
      </c>
      <c r="F484" s="262">
        <v>160003904</v>
      </c>
      <c r="G484" s="280">
        <v>15</v>
      </c>
      <c r="H484" s="231">
        <v>6</v>
      </c>
      <c r="I484" s="277">
        <v>6</v>
      </c>
      <c r="J484" s="267" t="s">
        <v>577</v>
      </c>
      <c r="K484" s="233">
        <v>120001</v>
      </c>
      <c r="L484" s="207"/>
    </row>
    <row r="485" spans="1:12" s="217" customFormat="1" ht="16.5" customHeight="1">
      <c r="A485" s="226" t="b">
        <v>1</v>
      </c>
      <c r="B485" s="285" t="s">
        <v>605</v>
      </c>
      <c r="C485" s="285">
        <v>9103006</v>
      </c>
      <c r="D485" s="279">
        <v>1</v>
      </c>
      <c r="E485" s="279">
        <v>1</v>
      </c>
      <c r="F485" s="262">
        <v>160003905</v>
      </c>
      <c r="G485" s="280">
        <v>15</v>
      </c>
      <c r="H485" s="231">
        <v>6</v>
      </c>
      <c r="I485" s="277">
        <v>6</v>
      </c>
      <c r="J485" s="267" t="s">
        <v>578</v>
      </c>
      <c r="K485" s="233">
        <v>120001</v>
      </c>
      <c r="L485" s="207"/>
    </row>
    <row r="486" spans="1:12" s="217" customFormat="1" ht="16.5" customHeight="1">
      <c r="A486" s="226" t="b">
        <v>1</v>
      </c>
      <c r="B486" s="285" t="s">
        <v>605</v>
      </c>
      <c r="C486" s="285">
        <v>9103006</v>
      </c>
      <c r="D486" s="278">
        <v>2</v>
      </c>
      <c r="E486" s="285">
        <v>1</v>
      </c>
      <c r="F486" s="281">
        <v>160003906</v>
      </c>
      <c r="G486" s="280">
        <v>20</v>
      </c>
      <c r="H486" s="231">
        <v>8</v>
      </c>
      <c r="I486" s="277">
        <v>9</v>
      </c>
      <c r="J486" s="275" t="s">
        <v>537</v>
      </c>
      <c r="K486" s="233">
        <v>120001</v>
      </c>
      <c r="L486" s="207"/>
    </row>
    <row r="487" spans="1:12" s="217" customFormat="1" ht="16.5" customHeight="1">
      <c r="A487" s="226" t="b">
        <v>1</v>
      </c>
      <c r="B487" s="285" t="s">
        <v>605</v>
      </c>
      <c r="C487" s="285">
        <v>9103006</v>
      </c>
      <c r="D487" s="278">
        <v>2</v>
      </c>
      <c r="E487" s="285">
        <v>1</v>
      </c>
      <c r="F487" s="281">
        <v>160003907</v>
      </c>
      <c r="G487" s="280">
        <v>20</v>
      </c>
      <c r="H487" s="231">
        <v>8</v>
      </c>
      <c r="I487" s="277">
        <v>9</v>
      </c>
      <c r="J487" s="275" t="s">
        <v>538</v>
      </c>
      <c r="K487" s="233">
        <v>120001</v>
      </c>
      <c r="L487" s="207"/>
    </row>
    <row r="488" spans="1:12" s="217" customFormat="1" ht="16.5" customHeight="1">
      <c r="A488" s="226" t="b">
        <v>1</v>
      </c>
      <c r="B488" s="285" t="s">
        <v>605</v>
      </c>
      <c r="C488" s="285">
        <v>9103006</v>
      </c>
      <c r="D488" s="278">
        <v>2</v>
      </c>
      <c r="E488" s="285">
        <v>1</v>
      </c>
      <c r="F488" s="281">
        <v>160003908</v>
      </c>
      <c r="G488" s="280">
        <v>20</v>
      </c>
      <c r="H488" s="231">
        <v>8</v>
      </c>
      <c r="I488" s="277">
        <v>9</v>
      </c>
      <c r="J488" s="275" t="s">
        <v>539</v>
      </c>
      <c r="K488" s="233">
        <v>120001</v>
      </c>
      <c r="L488" s="207"/>
    </row>
    <row r="489" spans="1:12" s="217" customFormat="1" ht="16.5" customHeight="1">
      <c r="A489" s="226" t="b">
        <v>1</v>
      </c>
      <c r="B489" s="285" t="s">
        <v>605</v>
      </c>
      <c r="C489" s="285">
        <v>9103006</v>
      </c>
      <c r="D489" s="278">
        <v>2</v>
      </c>
      <c r="E489" s="285">
        <v>1</v>
      </c>
      <c r="F489" s="281">
        <v>160003909</v>
      </c>
      <c r="G489" s="280">
        <v>20</v>
      </c>
      <c r="H489" s="231">
        <v>8</v>
      </c>
      <c r="I489" s="277">
        <v>9</v>
      </c>
      <c r="J489" s="275" t="s">
        <v>540</v>
      </c>
      <c r="K489" s="233">
        <v>120001</v>
      </c>
      <c r="L489" s="207"/>
    </row>
    <row r="490" spans="1:12" s="217" customFormat="1" ht="16.5" customHeight="1">
      <c r="A490" s="226" t="b">
        <v>1</v>
      </c>
      <c r="B490" s="285" t="s">
        <v>605</v>
      </c>
      <c r="C490" s="285">
        <v>9103006</v>
      </c>
      <c r="D490" s="242">
        <v>3</v>
      </c>
      <c r="E490" s="285">
        <v>1</v>
      </c>
      <c r="F490" s="281">
        <v>160003910</v>
      </c>
      <c r="G490" s="280">
        <v>20</v>
      </c>
      <c r="H490" s="231">
        <v>8</v>
      </c>
      <c r="I490" s="277">
        <v>9</v>
      </c>
      <c r="J490" s="275" t="s">
        <v>541</v>
      </c>
      <c r="K490" s="233">
        <v>120001</v>
      </c>
      <c r="L490" s="207"/>
    </row>
    <row r="491" spans="1:12" s="217" customFormat="1" ht="16.5" customHeight="1">
      <c r="A491" s="226" t="b">
        <v>1</v>
      </c>
      <c r="B491" s="285" t="s">
        <v>605</v>
      </c>
      <c r="C491" s="285">
        <v>9103006</v>
      </c>
      <c r="D491" s="242">
        <v>3</v>
      </c>
      <c r="E491" s="285">
        <v>1</v>
      </c>
      <c r="F491" s="281">
        <v>160003911</v>
      </c>
      <c r="G491" s="280">
        <v>20</v>
      </c>
      <c r="H491" s="231">
        <v>8</v>
      </c>
      <c r="I491" s="277">
        <v>9</v>
      </c>
      <c r="J491" s="275" t="s">
        <v>542</v>
      </c>
      <c r="K491" s="233">
        <v>120001</v>
      </c>
      <c r="L491" s="207"/>
    </row>
    <row r="492" spans="1:12" s="217" customFormat="1" ht="16.5" customHeight="1">
      <c r="A492" s="226" t="b">
        <v>1</v>
      </c>
      <c r="B492" s="285" t="s">
        <v>605</v>
      </c>
      <c r="C492" s="285">
        <v>9103006</v>
      </c>
      <c r="D492" s="242">
        <v>3</v>
      </c>
      <c r="E492" s="285">
        <v>1</v>
      </c>
      <c r="F492" s="281">
        <v>160003912</v>
      </c>
      <c r="G492" s="280">
        <v>20</v>
      </c>
      <c r="H492" s="231">
        <v>8</v>
      </c>
      <c r="I492" s="277">
        <v>9</v>
      </c>
      <c r="J492" s="275" t="s">
        <v>543</v>
      </c>
      <c r="K492" s="233">
        <v>120001</v>
      </c>
      <c r="L492" s="207"/>
    </row>
    <row r="493" spans="1:12" s="217" customFormat="1" ht="16.5" customHeight="1">
      <c r="A493" s="226" t="b">
        <v>1</v>
      </c>
      <c r="B493" s="285" t="s">
        <v>605</v>
      </c>
      <c r="C493" s="285">
        <v>9103006</v>
      </c>
      <c r="D493" s="242">
        <v>3</v>
      </c>
      <c r="E493" s="285">
        <v>1</v>
      </c>
      <c r="F493" s="281">
        <v>160003913</v>
      </c>
      <c r="G493" s="280">
        <v>20</v>
      </c>
      <c r="H493" s="231">
        <v>8</v>
      </c>
      <c r="I493" s="277">
        <v>9</v>
      </c>
      <c r="J493" s="275" t="s">
        <v>544</v>
      </c>
      <c r="K493" s="233">
        <v>120001</v>
      </c>
      <c r="L493" s="207"/>
    </row>
    <row r="494" spans="1:12" s="217" customFormat="1" ht="16.5" customHeight="1">
      <c r="A494" s="226" t="b">
        <v>1</v>
      </c>
      <c r="B494" s="285" t="s">
        <v>605</v>
      </c>
      <c r="C494" s="285">
        <v>9103006</v>
      </c>
      <c r="D494" s="283">
        <v>4</v>
      </c>
      <c r="E494" s="283">
        <v>2</v>
      </c>
      <c r="F494" s="281">
        <v>160003914</v>
      </c>
      <c r="G494" s="284">
        <v>25</v>
      </c>
      <c r="H494" s="241">
        <v>10</v>
      </c>
      <c r="I494" s="241">
        <v>10</v>
      </c>
      <c r="J494" s="275" t="s">
        <v>545</v>
      </c>
      <c r="K494" s="233">
        <v>120001</v>
      </c>
      <c r="L494" s="207"/>
    </row>
    <row r="495" spans="1:12" s="217" customFormat="1" ht="16.5" customHeight="1">
      <c r="A495" s="226" t="b">
        <v>1</v>
      </c>
      <c r="B495" s="285" t="s">
        <v>605</v>
      </c>
      <c r="C495" s="285">
        <v>9103006</v>
      </c>
      <c r="D495" s="283">
        <v>5</v>
      </c>
      <c r="E495" s="283">
        <v>2</v>
      </c>
      <c r="F495" s="281">
        <v>160003918</v>
      </c>
      <c r="G495" s="280">
        <v>50</v>
      </c>
      <c r="H495" s="241">
        <v>10</v>
      </c>
      <c r="I495" s="240">
        <v>11</v>
      </c>
      <c r="J495" s="276" t="s">
        <v>546</v>
      </c>
      <c r="K495" s="233">
        <v>120001</v>
      </c>
      <c r="L495" s="207"/>
    </row>
    <row r="496" spans="1:12" s="217" customFormat="1" ht="16.5" customHeight="1">
      <c r="A496" s="226" t="b">
        <v>1</v>
      </c>
      <c r="B496" s="285" t="s">
        <v>605</v>
      </c>
      <c r="C496" s="285">
        <v>9103006</v>
      </c>
      <c r="D496" s="283">
        <v>6</v>
      </c>
      <c r="E496" s="283">
        <v>2</v>
      </c>
      <c r="F496" s="281">
        <v>160003915</v>
      </c>
      <c r="G496" s="280">
        <v>25</v>
      </c>
      <c r="H496" s="231">
        <v>6</v>
      </c>
      <c r="I496" s="277">
        <v>6</v>
      </c>
      <c r="J496" s="275" t="s">
        <v>585</v>
      </c>
      <c r="K496" s="233">
        <v>120001</v>
      </c>
      <c r="L496" s="207"/>
    </row>
    <row r="497" spans="1:12" s="217" customFormat="1" ht="16.5" customHeight="1">
      <c r="A497" s="226" t="b">
        <v>1</v>
      </c>
      <c r="B497" s="285" t="s">
        <v>605</v>
      </c>
      <c r="C497" s="285">
        <v>9103006</v>
      </c>
      <c r="D497" s="283">
        <v>6</v>
      </c>
      <c r="E497" s="283">
        <v>2</v>
      </c>
      <c r="F497" s="281">
        <v>160003916</v>
      </c>
      <c r="G497" s="280">
        <v>25</v>
      </c>
      <c r="H497" s="231">
        <v>6</v>
      </c>
      <c r="I497" s="277">
        <v>6</v>
      </c>
      <c r="J497" s="275" t="s">
        <v>586</v>
      </c>
      <c r="K497" s="233">
        <v>120001</v>
      </c>
      <c r="L497" s="207"/>
    </row>
    <row r="498" spans="1:12" s="217" customFormat="1" ht="16.5" customHeight="1">
      <c r="A498" s="226" t="b">
        <v>1</v>
      </c>
      <c r="B498" s="285" t="s">
        <v>605</v>
      </c>
      <c r="C498" s="285">
        <v>9103006</v>
      </c>
      <c r="D498" s="283">
        <v>6</v>
      </c>
      <c r="E498" s="283">
        <v>2</v>
      </c>
      <c r="F498" s="281">
        <v>160003917</v>
      </c>
      <c r="G498" s="280">
        <v>25</v>
      </c>
      <c r="H498" s="231">
        <v>6</v>
      </c>
      <c r="I498" s="277">
        <v>6</v>
      </c>
      <c r="J498" s="275" t="s">
        <v>587</v>
      </c>
      <c r="K498" s="233">
        <v>120001</v>
      </c>
      <c r="L498" s="207"/>
    </row>
    <row r="499" spans="1:12" s="217" customFormat="1" ht="16.5" customHeight="1">
      <c r="A499" s="226" t="b">
        <v>1</v>
      </c>
      <c r="B499" s="278" t="s">
        <v>606</v>
      </c>
      <c r="C499" s="278">
        <v>9103007</v>
      </c>
      <c r="D499" s="279">
        <v>1</v>
      </c>
      <c r="E499" s="279">
        <v>1</v>
      </c>
      <c r="F499" s="262">
        <v>160003901</v>
      </c>
      <c r="G499" s="280">
        <v>15</v>
      </c>
      <c r="H499" s="231">
        <v>7</v>
      </c>
      <c r="I499" s="277">
        <v>7</v>
      </c>
      <c r="J499" s="267" t="s">
        <v>574</v>
      </c>
      <c r="K499" s="233">
        <v>120001</v>
      </c>
      <c r="L499" s="207"/>
    </row>
    <row r="500" spans="1:12" s="217" customFormat="1" ht="16.5" customHeight="1">
      <c r="A500" s="226" t="b">
        <v>1</v>
      </c>
      <c r="B500" s="278" t="s">
        <v>606</v>
      </c>
      <c r="C500" s="278">
        <v>9103007</v>
      </c>
      <c r="D500" s="279">
        <v>1</v>
      </c>
      <c r="E500" s="279">
        <v>1</v>
      </c>
      <c r="F500" s="262">
        <v>160003902</v>
      </c>
      <c r="G500" s="280">
        <v>15</v>
      </c>
      <c r="H500" s="231">
        <v>7</v>
      </c>
      <c r="I500" s="277">
        <v>7</v>
      </c>
      <c r="J500" s="267" t="s">
        <v>575</v>
      </c>
      <c r="K500" s="233">
        <v>120001</v>
      </c>
      <c r="L500" s="207"/>
    </row>
    <row r="501" spans="1:12" s="217" customFormat="1" ht="16.5" customHeight="1">
      <c r="A501" s="226" t="b">
        <v>1</v>
      </c>
      <c r="B501" s="278" t="s">
        <v>606</v>
      </c>
      <c r="C501" s="278">
        <v>9103007</v>
      </c>
      <c r="D501" s="279">
        <v>1</v>
      </c>
      <c r="E501" s="279">
        <v>1</v>
      </c>
      <c r="F501" s="262">
        <v>160003903</v>
      </c>
      <c r="G501" s="280">
        <v>15</v>
      </c>
      <c r="H501" s="231">
        <v>7</v>
      </c>
      <c r="I501" s="277">
        <v>7</v>
      </c>
      <c r="J501" s="267" t="s">
        <v>576</v>
      </c>
      <c r="K501" s="233">
        <v>120001</v>
      </c>
      <c r="L501" s="207"/>
    </row>
    <row r="502" spans="1:12" s="217" customFormat="1" ht="16.5" customHeight="1">
      <c r="A502" s="226" t="b">
        <v>1</v>
      </c>
      <c r="B502" s="278" t="s">
        <v>606</v>
      </c>
      <c r="C502" s="278">
        <v>9103007</v>
      </c>
      <c r="D502" s="279">
        <v>1</v>
      </c>
      <c r="E502" s="279">
        <v>1</v>
      </c>
      <c r="F502" s="262">
        <v>160003904</v>
      </c>
      <c r="G502" s="280">
        <v>15</v>
      </c>
      <c r="H502" s="231">
        <v>7</v>
      </c>
      <c r="I502" s="277">
        <v>7</v>
      </c>
      <c r="J502" s="267" t="s">
        <v>577</v>
      </c>
      <c r="K502" s="233">
        <v>120001</v>
      </c>
      <c r="L502" s="207"/>
    </row>
    <row r="503" spans="1:12" s="217" customFormat="1" ht="16.5" customHeight="1">
      <c r="A503" s="226" t="b">
        <v>1</v>
      </c>
      <c r="B503" s="278" t="s">
        <v>606</v>
      </c>
      <c r="C503" s="278">
        <v>9103007</v>
      </c>
      <c r="D503" s="279">
        <v>1</v>
      </c>
      <c r="E503" s="279">
        <v>1</v>
      </c>
      <c r="F503" s="262">
        <v>160003905</v>
      </c>
      <c r="G503" s="280">
        <v>15</v>
      </c>
      <c r="H503" s="231">
        <v>7</v>
      </c>
      <c r="I503" s="277">
        <v>7</v>
      </c>
      <c r="J503" s="267" t="s">
        <v>578</v>
      </c>
      <c r="K503" s="233">
        <v>120001</v>
      </c>
      <c r="L503" s="207"/>
    </row>
    <row r="504" spans="1:12" s="217" customFormat="1" ht="16.5" customHeight="1">
      <c r="A504" s="226" t="b">
        <v>1</v>
      </c>
      <c r="B504" s="278" t="s">
        <v>606</v>
      </c>
      <c r="C504" s="278">
        <v>9103007</v>
      </c>
      <c r="D504" s="278">
        <v>2</v>
      </c>
      <c r="E504" s="228">
        <v>1</v>
      </c>
      <c r="F504" s="281">
        <v>160003906</v>
      </c>
      <c r="G504" s="280">
        <v>20</v>
      </c>
      <c r="H504" s="231">
        <v>9</v>
      </c>
      <c r="I504" s="277">
        <v>10</v>
      </c>
      <c r="J504" s="275" t="s">
        <v>537</v>
      </c>
      <c r="K504" s="233">
        <v>120001</v>
      </c>
      <c r="L504" s="207"/>
    </row>
    <row r="505" spans="1:12" s="217" customFormat="1" ht="16.5" customHeight="1">
      <c r="A505" s="226" t="b">
        <v>1</v>
      </c>
      <c r="B505" s="278" t="s">
        <v>606</v>
      </c>
      <c r="C505" s="278">
        <v>9103007</v>
      </c>
      <c r="D505" s="278">
        <v>2</v>
      </c>
      <c r="E505" s="228">
        <v>1</v>
      </c>
      <c r="F505" s="281">
        <v>160003907</v>
      </c>
      <c r="G505" s="280">
        <v>20</v>
      </c>
      <c r="H505" s="231">
        <v>9</v>
      </c>
      <c r="I505" s="277">
        <v>10</v>
      </c>
      <c r="J505" s="275" t="s">
        <v>538</v>
      </c>
      <c r="K505" s="233">
        <v>120001</v>
      </c>
      <c r="L505" s="207"/>
    </row>
    <row r="506" spans="1:12" s="217" customFormat="1" ht="16.5" customHeight="1">
      <c r="A506" s="226" t="b">
        <v>1</v>
      </c>
      <c r="B506" s="278" t="s">
        <v>606</v>
      </c>
      <c r="C506" s="278">
        <v>9103007</v>
      </c>
      <c r="D506" s="278">
        <v>2</v>
      </c>
      <c r="E506" s="228">
        <v>1</v>
      </c>
      <c r="F506" s="281">
        <v>160003908</v>
      </c>
      <c r="G506" s="280">
        <v>20</v>
      </c>
      <c r="H506" s="231">
        <v>9</v>
      </c>
      <c r="I506" s="277">
        <v>10</v>
      </c>
      <c r="J506" s="275" t="s">
        <v>539</v>
      </c>
      <c r="K506" s="233">
        <v>120001</v>
      </c>
      <c r="L506" s="207"/>
    </row>
    <row r="507" spans="1:12" s="217" customFormat="1" ht="16.5" customHeight="1">
      <c r="A507" s="226" t="b">
        <v>1</v>
      </c>
      <c r="B507" s="278" t="s">
        <v>606</v>
      </c>
      <c r="C507" s="278">
        <v>9103007</v>
      </c>
      <c r="D507" s="278">
        <v>2</v>
      </c>
      <c r="E507" s="228">
        <v>1</v>
      </c>
      <c r="F507" s="281">
        <v>160003909</v>
      </c>
      <c r="G507" s="280">
        <v>20</v>
      </c>
      <c r="H507" s="231">
        <v>9</v>
      </c>
      <c r="I507" s="277">
        <v>10</v>
      </c>
      <c r="J507" s="275" t="s">
        <v>540</v>
      </c>
      <c r="K507" s="233">
        <v>120001</v>
      </c>
      <c r="L507" s="207"/>
    </row>
    <row r="508" spans="1:12" s="217" customFormat="1" ht="16.5" customHeight="1">
      <c r="A508" s="226" t="b">
        <v>1</v>
      </c>
      <c r="B508" s="278" t="s">
        <v>606</v>
      </c>
      <c r="C508" s="278">
        <v>9103007</v>
      </c>
      <c r="D508" s="242">
        <v>3</v>
      </c>
      <c r="E508" s="228">
        <v>1</v>
      </c>
      <c r="F508" s="281">
        <v>160003910</v>
      </c>
      <c r="G508" s="280">
        <v>20</v>
      </c>
      <c r="H508" s="231">
        <v>9</v>
      </c>
      <c r="I508" s="277">
        <v>10</v>
      </c>
      <c r="J508" s="275" t="s">
        <v>541</v>
      </c>
      <c r="K508" s="233">
        <v>120001</v>
      </c>
      <c r="L508" s="207"/>
    </row>
    <row r="509" spans="1:12" s="217" customFormat="1" ht="16.5" customHeight="1">
      <c r="A509" s="226" t="b">
        <v>1</v>
      </c>
      <c r="B509" s="278" t="s">
        <v>606</v>
      </c>
      <c r="C509" s="278">
        <v>9103007</v>
      </c>
      <c r="D509" s="242">
        <v>3</v>
      </c>
      <c r="E509" s="228">
        <v>1</v>
      </c>
      <c r="F509" s="281">
        <v>160003911</v>
      </c>
      <c r="G509" s="280">
        <v>20</v>
      </c>
      <c r="H509" s="231">
        <v>9</v>
      </c>
      <c r="I509" s="277">
        <v>10</v>
      </c>
      <c r="J509" s="275" t="s">
        <v>542</v>
      </c>
      <c r="K509" s="233">
        <v>120001</v>
      </c>
      <c r="L509" s="207"/>
    </row>
    <row r="510" spans="1:12" s="217" customFormat="1" ht="16.5" customHeight="1">
      <c r="A510" s="226" t="b">
        <v>1</v>
      </c>
      <c r="B510" s="278" t="s">
        <v>606</v>
      </c>
      <c r="C510" s="278">
        <v>9103007</v>
      </c>
      <c r="D510" s="242">
        <v>3</v>
      </c>
      <c r="E510" s="228">
        <v>1</v>
      </c>
      <c r="F510" s="281">
        <v>160003912</v>
      </c>
      <c r="G510" s="280">
        <v>20</v>
      </c>
      <c r="H510" s="231">
        <v>9</v>
      </c>
      <c r="I510" s="277">
        <v>10</v>
      </c>
      <c r="J510" s="275" t="s">
        <v>543</v>
      </c>
      <c r="K510" s="233">
        <v>120001</v>
      </c>
      <c r="L510" s="207"/>
    </row>
    <row r="511" spans="1:12" s="217" customFormat="1" ht="16.5" customHeight="1">
      <c r="A511" s="226" t="b">
        <v>1</v>
      </c>
      <c r="B511" s="278" t="s">
        <v>606</v>
      </c>
      <c r="C511" s="278">
        <v>9103007</v>
      </c>
      <c r="D511" s="242">
        <v>3</v>
      </c>
      <c r="E511" s="228">
        <v>1</v>
      </c>
      <c r="F511" s="281">
        <v>160003913</v>
      </c>
      <c r="G511" s="280">
        <v>20</v>
      </c>
      <c r="H511" s="231">
        <v>9</v>
      </c>
      <c r="I511" s="277">
        <v>10</v>
      </c>
      <c r="J511" s="275" t="s">
        <v>544</v>
      </c>
      <c r="K511" s="233">
        <v>120001</v>
      </c>
      <c r="L511" s="207"/>
    </row>
    <row r="512" spans="1:12" s="217" customFormat="1" ht="16.5" customHeight="1">
      <c r="A512" s="226" t="b">
        <v>1</v>
      </c>
      <c r="B512" s="278" t="s">
        <v>606</v>
      </c>
      <c r="C512" s="278">
        <v>9103007</v>
      </c>
      <c r="D512" s="283">
        <v>4</v>
      </c>
      <c r="E512" s="283">
        <v>2</v>
      </c>
      <c r="F512" s="281">
        <v>160003914</v>
      </c>
      <c r="G512" s="284">
        <v>25</v>
      </c>
      <c r="H512" s="241">
        <v>11</v>
      </c>
      <c r="I512" s="241">
        <v>11</v>
      </c>
      <c r="J512" s="275" t="s">
        <v>545</v>
      </c>
      <c r="K512" s="233">
        <v>120001</v>
      </c>
      <c r="L512" s="207"/>
    </row>
    <row r="513" spans="1:12" s="217" customFormat="1" ht="16.5" customHeight="1">
      <c r="A513" s="226" t="b">
        <v>1</v>
      </c>
      <c r="B513" s="278" t="s">
        <v>606</v>
      </c>
      <c r="C513" s="278">
        <v>9103007</v>
      </c>
      <c r="D513" s="283">
        <v>5</v>
      </c>
      <c r="E513" s="283">
        <v>2</v>
      </c>
      <c r="F513" s="281">
        <v>160003918</v>
      </c>
      <c r="G513" s="280">
        <v>50</v>
      </c>
      <c r="H513" s="241">
        <v>11</v>
      </c>
      <c r="I513" s="240">
        <v>12</v>
      </c>
      <c r="J513" s="276" t="s">
        <v>546</v>
      </c>
      <c r="K513" s="233">
        <v>120001</v>
      </c>
      <c r="L513" s="207"/>
    </row>
    <row r="514" spans="1:12" s="217" customFormat="1" ht="16.5" customHeight="1">
      <c r="A514" s="226" t="b">
        <v>1</v>
      </c>
      <c r="B514" s="278" t="s">
        <v>606</v>
      </c>
      <c r="C514" s="278">
        <v>9103007</v>
      </c>
      <c r="D514" s="283">
        <v>6</v>
      </c>
      <c r="E514" s="283">
        <v>2</v>
      </c>
      <c r="F514" s="281">
        <v>160003915</v>
      </c>
      <c r="G514" s="280">
        <v>25</v>
      </c>
      <c r="H514" s="231">
        <v>7</v>
      </c>
      <c r="I514" s="277">
        <v>7</v>
      </c>
      <c r="J514" s="275" t="s">
        <v>585</v>
      </c>
      <c r="K514" s="233">
        <v>120001</v>
      </c>
      <c r="L514" s="207"/>
    </row>
    <row r="515" spans="1:12" s="217" customFormat="1" ht="16.5" customHeight="1">
      <c r="A515" s="226" t="b">
        <v>1</v>
      </c>
      <c r="B515" s="278" t="s">
        <v>606</v>
      </c>
      <c r="C515" s="278">
        <v>9103007</v>
      </c>
      <c r="D515" s="283">
        <v>6</v>
      </c>
      <c r="E515" s="283">
        <v>2</v>
      </c>
      <c r="F515" s="281">
        <v>160003916</v>
      </c>
      <c r="G515" s="280">
        <v>25</v>
      </c>
      <c r="H515" s="231">
        <v>7</v>
      </c>
      <c r="I515" s="277">
        <v>7</v>
      </c>
      <c r="J515" s="275" t="s">
        <v>586</v>
      </c>
      <c r="K515" s="233">
        <v>120001</v>
      </c>
      <c r="L515" s="207"/>
    </row>
    <row r="516" spans="1:12" s="217" customFormat="1" ht="16.5" customHeight="1">
      <c r="A516" s="226" t="b">
        <v>1</v>
      </c>
      <c r="B516" s="278" t="s">
        <v>606</v>
      </c>
      <c r="C516" s="278">
        <v>9103007</v>
      </c>
      <c r="D516" s="283">
        <v>6</v>
      </c>
      <c r="E516" s="283">
        <v>2</v>
      </c>
      <c r="F516" s="281">
        <v>160003917</v>
      </c>
      <c r="G516" s="280">
        <v>25</v>
      </c>
      <c r="H516" s="231">
        <v>7</v>
      </c>
      <c r="I516" s="277">
        <v>7</v>
      </c>
      <c r="J516" s="275" t="s">
        <v>587</v>
      </c>
      <c r="K516" s="233">
        <v>120001</v>
      </c>
      <c r="L516" s="207"/>
    </row>
    <row r="517" spans="1:12" s="217" customFormat="1" ht="16.5" customHeight="1">
      <c r="A517" s="226" t="b">
        <v>1</v>
      </c>
      <c r="B517" s="285" t="s">
        <v>607</v>
      </c>
      <c r="C517" s="285">
        <v>9103008</v>
      </c>
      <c r="D517" s="279">
        <v>1</v>
      </c>
      <c r="E517" s="279">
        <v>1</v>
      </c>
      <c r="F517" s="262">
        <v>160003901</v>
      </c>
      <c r="G517" s="280">
        <v>15</v>
      </c>
      <c r="H517" s="231">
        <v>8</v>
      </c>
      <c r="I517" s="277">
        <v>8</v>
      </c>
      <c r="J517" s="267" t="s">
        <v>574</v>
      </c>
      <c r="K517" s="233">
        <v>120001</v>
      </c>
      <c r="L517" s="207"/>
    </row>
    <row r="518" spans="1:12" s="217" customFormat="1" ht="16.5" customHeight="1">
      <c r="A518" s="226" t="b">
        <v>1</v>
      </c>
      <c r="B518" s="285" t="s">
        <v>607</v>
      </c>
      <c r="C518" s="285">
        <v>9103008</v>
      </c>
      <c r="D518" s="279">
        <v>1</v>
      </c>
      <c r="E518" s="279">
        <v>1</v>
      </c>
      <c r="F518" s="262">
        <v>160003902</v>
      </c>
      <c r="G518" s="280">
        <v>15</v>
      </c>
      <c r="H518" s="231">
        <v>8</v>
      </c>
      <c r="I518" s="277">
        <v>8</v>
      </c>
      <c r="J518" s="267" t="s">
        <v>575</v>
      </c>
      <c r="K518" s="233">
        <v>120001</v>
      </c>
      <c r="L518" s="207"/>
    </row>
    <row r="519" spans="1:12" s="217" customFormat="1" ht="16.5" customHeight="1">
      <c r="A519" s="226" t="b">
        <v>1</v>
      </c>
      <c r="B519" s="285" t="s">
        <v>607</v>
      </c>
      <c r="C519" s="285">
        <v>9103008</v>
      </c>
      <c r="D519" s="279">
        <v>1</v>
      </c>
      <c r="E519" s="279">
        <v>1</v>
      </c>
      <c r="F519" s="262">
        <v>160003903</v>
      </c>
      <c r="G519" s="280">
        <v>15</v>
      </c>
      <c r="H519" s="231">
        <v>8</v>
      </c>
      <c r="I519" s="277">
        <v>8</v>
      </c>
      <c r="J519" s="267" t="s">
        <v>576</v>
      </c>
      <c r="K519" s="233">
        <v>120001</v>
      </c>
      <c r="L519" s="207"/>
    </row>
    <row r="520" spans="1:12" s="217" customFormat="1" ht="16.5" customHeight="1">
      <c r="A520" s="226" t="b">
        <v>1</v>
      </c>
      <c r="B520" s="285" t="s">
        <v>607</v>
      </c>
      <c r="C520" s="285">
        <v>9103008</v>
      </c>
      <c r="D520" s="279">
        <v>1</v>
      </c>
      <c r="E520" s="279">
        <v>1</v>
      </c>
      <c r="F520" s="262">
        <v>160003904</v>
      </c>
      <c r="G520" s="280">
        <v>15</v>
      </c>
      <c r="H520" s="231">
        <v>8</v>
      </c>
      <c r="I520" s="277">
        <v>8</v>
      </c>
      <c r="J520" s="267" t="s">
        <v>577</v>
      </c>
      <c r="K520" s="233">
        <v>120001</v>
      </c>
      <c r="L520" s="207"/>
    </row>
    <row r="521" spans="1:12" s="217" customFormat="1" ht="16.5" customHeight="1">
      <c r="A521" s="226" t="b">
        <v>1</v>
      </c>
      <c r="B521" s="285" t="s">
        <v>607</v>
      </c>
      <c r="C521" s="285">
        <v>9103008</v>
      </c>
      <c r="D521" s="279">
        <v>1</v>
      </c>
      <c r="E521" s="279">
        <v>1</v>
      </c>
      <c r="F521" s="262">
        <v>160003905</v>
      </c>
      <c r="G521" s="280">
        <v>15</v>
      </c>
      <c r="H521" s="231">
        <v>8</v>
      </c>
      <c r="I521" s="277">
        <v>8</v>
      </c>
      <c r="J521" s="267" t="s">
        <v>578</v>
      </c>
      <c r="K521" s="233">
        <v>120001</v>
      </c>
      <c r="L521" s="207"/>
    </row>
    <row r="522" spans="1:12" s="217" customFormat="1" ht="16.5" customHeight="1">
      <c r="A522" s="226" t="b">
        <v>1</v>
      </c>
      <c r="B522" s="285" t="s">
        <v>607</v>
      </c>
      <c r="C522" s="285">
        <v>9103008</v>
      </c>
      <c r="D522" s="278">
        <v>2</v>
      </c>
      <c r="E522" s="285">
        <v>1</v>
      </c>
      <c r="F522" s="281">
        <v>160003906</v>
      </c>
      <c r="G522" s="280">
        <v>20</v>
      </c>
      <c r="H522" s="231">
        <v>10</v>
      </c>
      <c r="I522" s="277">
        <v>11</v>
      </c>
      <c r="J522" s="275" t="s">
        <v>537</v>
      </c>
      <c r="K522" s="233">
        <v>120001</v>
      </c>
      <c r="L522" s="207"/>
    </row>
    <row r="523" spans="1:12" s="217" customFormat="1" ht="16.5" customHeight="1">
      <c r="A523" s="226" t="b">
        <v>1</v>
      </c>
      <c r="B523" s="285" t="s">
        <v>607</v>
      </c>
      <c r="C523" s="285">
        <v>9103008</v>
      </c>
      <c r="D523" s="278">
        <v>2</v>
      </c>
      <c r="E523" s="285">
        <v>1</v>
      </c>
      <c r="F523" s="281">
        <v>160003907</v>
      </c>
      <c r="G523" s="280">
        <v>20</v>
      </c>
      <c r="H523" s="231">
        <v>10</v>
      </c>
      <c r="I523" s="277">
        <v>11</v>
      </c>
      <c r="J523" s="275" t="s">
        <v>538</v>
      </c>
      <c r="K523" s="233">
        <v>120001</v>
      </c>
      <c r="L523" s="207"/>
    </row>
    <row r="524" spans="1:12" s="217" customFormat="1" ht="16.5" customHeight="1">
      <c r="A524" s="226" t="b">
        <v>1</v>
      </c>
      <c r="B524" s="285" t="s">
        <v>607</v>
      </c>
      <c r="C524" s="285">
        <v>9103008</v>
      </c>
      <c r="D524" s="278">
        <v>2</v>
      </c>
      <c r="E524" s="285">
        <v>1</v>
      </c>
      <c r="F524" s="281">
        <v>160003908</v>
      </c>
      <c r="G524" s="280">
        <v>20</v>
      </c>
      <c r="H524" s="231">
        <v>10</v>
      </c>
      <c r="I524" s="277">
        <v>11</v>
      </c>
      <c r="J524" s="275" t="s">
        <v>539</v>
      </c>
      <c r="K524" s="233">
        <v>120001</v>
      </c>
      <c r="L524" s="207"/>
    </row>
    <row r="525" spans="1:12" s="217" customFormat="1" ht="16.5" customHeight="1">
      <c r="A525" s="226" t="b">
        <v>1</v>
      </c>
      <c r="B525" s="285" t="s">
        <v>607</v>
      </c>
      <c r="C525" s="285">
        <v>9103008</v>
      </c>
      <c r="D525" s="278">
        <v>2</v>
      </c>
      <c r="E525" s="285">
        <v>1</v>
      </c>
      <c r="F525" s="281">
        <v>160003909</v>
      </c>
      <c r="G525" s="280">
        <v>20</v>
      </c>
      <c r="H525" s="231">
        <v>10</v>
      </c>
      <c r="I525" s="277">
        <v>11</v>
      </c>
      <c r="J525" s="275" t="s">
        <v>540</v>
      </c>
      <c r="K525" s="233">
        <v>120001</v>
      </c>
      <c r="L525" s="207"/>
    </row>
    <row r="526" spans="1:12" s="217" customFormat="1" ht="16.5" customHeight="1">
      <c r="A526" s="226" t="b">
        <v>1</v>
      </c>
      <c r="B526" s="285" t="s">
        <v>607</v>
      </c>
      <c r="C526" s="285">
        <v>9103008</v>
      </c>
      <c r="D526" s="242">
        <v>3</v>
      </c>
      <c r="E526" s="285">
        <v>1</v>
      </c>
      <c r="F526" s="281">
        <v>160003910</v>
      </c>
      <c r="G526" s="280">
        <v>20</v>
      </c>
      <c r="H526" s="231">
        <v>10</v>
      </c>
      <c r="I526" s="277">
        <v>11</v>
      </c>
      <c r="J526" s="275" t="s">
        <v>541</v>
      </c>
      <c r="K526" s="233">
        <v>120001</v>
      </c>
      <c r="L526" s="207"/>
    </row>
    <row r="527" spans="1:12" s="217" customFormat="1" ht="16.5" customHeight="1">
      <c r="A527" s="226" t="b">
        <v>1</v>
      </c>
      <c r="B527" s="285" t="s">
        <v>607</v>
      </c>
      <c r="C527" s="285">
        <v>9103008</v>
      </c>
      <c r="D527" s="242">
        <v>3</v>
      </c>
      <c r="E527" s="285">
        <v>1</v>
      </c>
      <c r="F527" s="281">
        <v>160003911</v>
      </c>
      <c r="G527" s="280">
        <v>20</v>
      </c>
      <c r="H527" s="231">
        <v>10</v>
      </c>
      <c r="I527" s="277">
        <v>11</v>
      </c>
      <c r="J527" s="275" t="s">
        <v>542</v>
      </c>
      <c r="K527" s="233">
        <v>120001</v>
      </c>
      <c r="L527" s="207"/>
    </row>
    <row r="528" spans="1:12" s="217" customFormat="1" ht="16.5" customHeight="1">
      <c r="A528" s="226" t="b">
        <v>1</v>
      </c>
      <c r="B528" s="285" t="s">
        <v>607</v>
      </c>
      <c r="C528" s="285">
        <v>9103008</v>
      </c>
      <c r="D528" s="242">
        <v>3</v>
      </c>
      <c r="E528" s="285">
        <v>1</v>
      </c>
      <c r="F528" s="281">
        <v>160003912</v>
      </c>
      <c r="G528" s="280">
        <v>20</v>
      </c>
      <c r="H528" s="231">
        <v>10</v>
      </c>
      <c r="I528" s="277">
        <v>11</v>
      </c>
      <c r="J528" s="275" t="s">
        <v>543</v>
      </c>
      <c r="K528" s="233">
        <v>120001</v>
      </c>
      <c r="L528" s="207"/>
    </row>
    <row r="529" spans="1:12" s="217" customFormat="1" ht="16.5" customHeight="1">
      <c r="A529" s="226" t="b">
        <v>1</v>
      </c>
      <c r="B529" s="285" t="s">
        <v>607</v>
      </c>
      <c r="C529" s="285">
        <v>9103008</v>
      </c>
      <c r="D529" s="242">
        <v>3</v>
      </c>
      <c r="E529" s="285">
        <v>1</v>
      </c>
      <c r="F529" s="281">
        <v>160003913</v>
      </c>
      <c r="G529" s="280">
        <v>20</v>
      </c>
      <c r="H529" s="231">
        <v>10</v>
      </c>
      <c r="I529" s="277">
        <v>11</v>
      </c>
      <c r="J529" s="275" t="s">
        <v>544</v>
      </c>
      <c r="K529" s="233">
        <v>120001</v>
      </c>
      <c r="L529" s="207"/>
    </row>
    <row r="530" spans="1:12" s="217" customFormat="1" ht="16.5" customHeight="1">
      <c r="A530" s="226" t="b">
        <v>1</v>
      </c>
      <c r="B530" s="285" t="s">
        <v>607</v>
      </c>
      <c r="C530" s="285">
        <v>9103008</v>
      </c>
      <c r="D530" s="283">
        <v>4</v>
      </c>
      <c r="E530" s="283">
        <v>2</v>
      </c>
      <c r="F530" s="281">
        <v>160003914</v>
      </c>
      <c r="G530" s="284">
        <v>25</v>
      </c>
      <c r="H530" s="241">
        <v>12</v>
      </c>
      <c r="I530" s="241">
        <v>12</v>
      </c>
      <c r="J530" s="275" t="s">
        <v>545</v>
      </c>
      <c r="K530" s="233">
        <v>120001</v>
      </c>
      <c r="L530" s="207"/>
    </row>
    <row r="531" spans="1:12" s="217" customFormat="1" ht="16.5" customHeight="1">
      <c r="A531" s="226" t="b">
        <v>1</v>
      </c>
      <c r="B531" s="285" t="s">
        <v>607</v>
      </c>
      <c r="C531" s="285">
        <v>9103008</v>
      </c>
      <c r="D531" s="283">
        <v>5</v>
      </c>
      <c r="E531" s="283">
        <v>2</v>
      </c>
      <c r="F531" s="281">
        <v>160003918</v>
      </c>
      <c r="G531" s="280">
        <v>50</v>
      </c>
      <c r="H531" s="241">
        <v>12</v>
      </c>
      <c r="I531" s="240">
        <v>13</v>
      </c>
      <c r="J531" s="276" t="s">
        <v>546</v>
      </c>
      <c r="K531" s="233">
        <v>120001</v>
      </c>
      <c r="L531" s="207"/>
    </row>
    <row r="532" spans="1:12" s="217" customFormat="1" ht="16.5" customHeight="1">
      <c r="A532" s="226" t="b">
        <v>1</v>
      </c>
      <c r="B532" s="285" t="s">
        <v>607</v>
      </c>
      <c r="C532" s="285">
        <v>9103008</v>
      </c>
      <c r="D532" s="283">
        <v>6</v>
      </c>
      <c r="E532" s="283">
        <v>2</v>
      </c>
      <c r="F532" s="281">
        <v>160003915</v>
      </c>
      <c r="G532" s="280">
        <v>25</v>
      </c>
      <c r="H532" s="231">
        <v>8</v>
      </c>
      <c r="I532" s="277">
        <v>8</v>
      </c>
      <c r="J532" s="275" t="s">
        <v>585</v>
      </c>
      <c r="K532" s="233">
        <v>120001</v>
      </c>
      <c r="L532" s="207"/>
    </row>
    <row r="533" spans="1:12" s="217" customFormat="1" ht="16.5" customHeight="1">
      <c r="A533" s="226" t="b">
        <v>1</v>
      </c>
      <c r="B533" s="285" t="s">
        <v>607</v>
      </c>
      <c r="C533" s="285">
        <v>9103008</v>
      </c>
      <c r="D533" s="283">
        <v>6</v>
      </c>
      <c r="E533" s="283">
        <v>2</v>
      </c>
      <c r="F533" s="281">
        <v>160003916</v>
      </c>
      <c r="G533" s="280">
        <v>25</v>
      </c>
      <c r="H533" s="231">
        <v>8</v>
      </c>
      <c r="I533" s="277">
        <v>8</v>
      </c>
      <c r="J533" s="275" t="s">
        <v>586</v>
      </c>
      <c r="K533" s="233">
        <v>120001</v>
      </c>
      <c r="L533" s="207"/>
    </row>
    <row r="534" spans="1:12" s="217" customFormat="1" ht="16.5" customHeight="1">
      <c r="A534" s="226" t="b">
        <v>1</v>
      </c>
      <c r="B534" s="285" t="s">
        <v>607</v>
      </c>
      <c r="C534" s="285">
        <v>9103008</v>
      </c>
      <c r="D534" s="283">
        <v>6</v>
      </c>
      <c r="E534" s="283">
        <v>2</v>
      </c>
      <c r="F534" s="281">
        <v>160003917</v>
      </c>
      <c r="G534" s="280">
        <v>25</v>
      </c>
      <c r="H534" s="231">
        <v>8</v>
      </c>
      <c r="I534" s="277">
        <v>8</v>
      </c>
      <c r="J534" s="275" t="s">
        <v>587</v>
      </c>
      <c r="K534" s="233">
        <v>120001</v>
      </c>
      <c r="L534" s="207"/>
    </row>
    <row r="535" spans="1:12" s="217" customFormat="1" ht="16.5" customHeight="1">
      <c r="A535" s="226" t="b">
        <v>1</v>
      </c>
      <c r="B535" s="278" t="s">
        <v>608</v>
      </c>
      <c r="C535" s="278">
        <v>9103009</v>
      </c>
      <c r="D535" s="279">
        <v>1</v>
      </c>
      <c r="E535" s="279">
        <v>1</v>
      </c>
      <c r="F535" s="262">
        <v>160003901</v>
      </c>
      <c r="G535" s="280">
        <v>15</v>
      </c>
      <c r="H535" s="231">
        <v>9</v>
      </c>
      <c r="I535" s="277">
        <v>9</v>
      </c>
      <c r="J535" s="267" t="s">
        <v>574</v>
      </c>
      <c r="K535" s="233">
        <v>120001</v>
      </c>
      <c r="L535" s="207"/>
    </row>
    <row r="536" spans="1:12" s="217" customFormat="1" ht="16.5" customHeight="1">
      <c r="A536" s="226" t="b">
        <v>1</v>
      </c>
      <c r="B536" s="278" t="s">
        <v>608</v>
      </c>
      <c r="C536" s="278">
        <v>9103009</v>
      </c>
      <c r="D536" s="279">
        <v>1</v>
      </c>
      <c r="E536" s="279">
        <v>1</v>
      </c>
      <c r="F536" s="262">
        <v>160003902</v>
      </c>
      <c r="G536" s="280">
        <v>15</v>
      </c>
      <c r="H536" s="231">
        <v>9</v>
      </c>
      <c r="I536" s="277">
        <v>9</v>
      </c>
      <c r="J536" s="267" t="s">
        <v>575</v>
      </c>
      <c r="K536" s="233">
        <v>120001</v>
      </c>
      <c r="L536" s="207"/>
    </row>
    <row r="537" spans="1:12" s="217" customFormat="1" ht="16.5" customHeight="1">
      <c r="A537" s="226" t="b">
        <v>1</v>
      </c>
      <c r="B537" s="278" t="s">
        <v>608</v>
      </c>
      <c r="C537" s="278">
        <v>9103009</v>
      </c>
      <c r="D537" s="279">
        <v>1</v>
      </c>
      <c r="E537" s="279">
        <v>1</v>
      </c>
      <c r="F537" s="262">
        <v>160003903</v>
      </c>
      <c r="G537" s="280">
        <v>15</v>
      </c>
      <c r="H537" s="231">
        <v>9</v>
      </c>
      <c r="I537" s="277">
        <v>9</v>
      </c>
      <c r="J537" s="267" t="s">
        <v>576</v>
      </c>
      <c r="K537" s="233">
        <v>120001</v>
      </c>
      <c r="L537" s="207"/>
    </row>
    <row r="538" spans="1:12" s="217" customFormat="1" ht="16.5" customHeight="1">
      <c r="A538" s="226" t="b">
        <v>1</v>
      </c>
      <c r="B538" s="278" t="s">
        <v>608</v>
      </c>
      <c r="C538" s="278">
        <v>9103009</v>
      </c>
      <c r="D538" s="279">
        <v>1</v>
      </c>
      <c r="E538" s="279">
        <v>1</v>
      </c>
      <c r="F538" s="262">
        <v>160003904</v>
      </c>
      <c r="G538" s="280">
        <v>15</v>
      </c>
      <c r="H538" s="231">
        <v>9</v>
      </c>
      <c r="I538" s="277">
        <v>9</v>
      </c>
      <c r="J538" s="267" t="s">
        <v>577</v>
      </c>
      <c r="K538" s="233">
        <v>120001</v>
      </c>
      <c r="L538" s="207"/>
    </row>
    <row r="539" spans="1:12" s="217" customFormat="1" ht="16.5" customHeight="1">
      <c r="A539" s="226" t="b">
        <v>1</v>
      </c>
      <c r="B539" s="278" t="s">
        <v>608</v>
      </c>
      <c r="C539" s="278">
        <v>9103009</v>
      </c>
      <c r="D539" s="279">
        <v>1</v>
      </c>
      <c r="E539" s="279">
        <v>1</v>
      </c>
      <c r="F539" s="262">
        <v>160003905</v>
      </c>
      <c r="G539" s="280">
        <v>15</v>
      </c>
      <c r="H539" s="231">
        <v>9</v>
      </c>
      <c r="I539" s="277">
        <v>9</v>
      </c>
      <c r="J539" s="267" t="s">
        <v>578</v>
      </c>
      <c r="K539" s="233">
        <v>120001</v>
      </c>
      <c r="L539" s="207"/>
    </row>
    <row r="540" spans="1:12" s="217" customFormat="1" ht="16.5" customHeight="1">
      <c r="A540" s="226" t="b">
        <v>1</v>
      </c>
      <c r="B540" s="278" t="s">
        <v>608</v>
      </c>
      <c r="C540" s="278">
        <v>9103009</v>
      </c>
      <c r="D540" s="278">
        <v>2</v>
      </c>
      <c r="E540" s="228">
        <v>1</v>
      </c>
      <c r="F540" s="281">
        <v>160003906</v>
      </c>
      <c r="G540" s="280">
        <v>20</v>
      </c>
      <c r="H540" s="231">
        <v>11</v>
      </c>
      <c r="I540" s="277">
        <v>12</v>
      </c>
      <c r="J540" s="275" t="s">
        <v>537</v>
      </c>
      <c r="K540" s="233">
        <v>120001</v>
      </c>
      <c r="L540" s="207"/>
    </row>
    <row r="541" spans="1:12" s="217" customFormat="1" ht="16.5" customHeight="1">
      <c r="A541" s="226" t="b">
        <v>1</v>
      </c>
      <c r="B541" s="278" t="s">
        <v>608</v>
      </c>
      <c r="C541" s="278">
        <v>9103009</v>
      </c>
      <c r="D541" s="278">
        <v>2</v>
      </c>
      <c r="E541" s="228">
        <v>1</v>
      </c>
      <c r="F541" s="281">
        <v>160003907</v>
      </c>
      <c r="G541" s="280">
        <v>20</v>
      </c>
      <c r="H541" s="231">
        <v>11</v>
      </c>
      <c r="I541" s="277">
        <v>12</v>
      </c>
      <c r="J541" s="275" t="s">
        <v>538</v>
      </c>
      <c r="K541" s="233">
        <v>120001</v>
      </c>
      <c r="L541" s="207"/>
    </row>
    <row r="542" spans="1:12" s="217" customFormat="1" ht="16.5" customHeight="1">
      <c r="A542" s="226" t="b">
        <v>1</v>
      </c>
      <c r="B542" s="278" t="s">
        <v>608</v>
      </c>
      <c r="C542" s="278">
        <v>9103009</v>
      </c>
      <c r="D542" s="278">
        <v>2</v>
      </c>
      <c r="E542" s="228">
        <v>1</v>
      </c>
      <c r="F542" s="281">
        <v>160003908</v>
      </c>
      <c r="G542" s="280">
        <v>20</v>
      </c>
      <c r="H542" s="231">
        <v>11</v>
      </c>
      <c r="I542" s="277">
        <v>12</v>
      </c>
      <c r="J542" s="275" t="s">
        <v>539</v>
      </c>
      <c r="K542" s="233">
        <v>120001</v>
      </c>
      <c r="L542" s="207"/>
    </row>
    <row r="543" spans="1:12" s="217" customFormat="1" ht="16.5" customHeight="1">
      <c r="A543" s="226" t="b">
        <v>1</v>
      </c>
      <c r="B543" s="278" t="s">
        <v>608</v>
      </c>
      <c r="C543" s="278">
        <v>9103009</v>
      </c>
      <c r="D543" s="278">
        <v>2</v>
      </c>
      <c r="E543" s="228">
        <v>1</v>
      </c>
      <c r="F543" s="281">
        <v>160003909</v>
      </c>
      <c r="G543" s="280">
        <v>20</v>
      </c>
      <c r="H543" s="231">
        <v>11</v>
      </c>
      <c r="I543" s="277">
        <v>12</v>
      </c>
      <c r="J543" s="275" t="s">
        <v>540</v>
      </c>
      <c r="K543" s="233">
        <v>120001</v>
      </c>
      <c r="L543" s="207"/>
    </row>
    <row r="544" spans="1:12" s="217" customFormat="1" ht="16.5" customHeight="1">
      <c r="A544" s="226" t="b">
        <v>1</v>
      </c>
      <c r="B544" s="278" t="s">
        <v>608</v>
      </c>
      <c r="C544" s="278">
        <v>9103009</v>
      </c>
      <c r="D544" s="242">
        <v>3</v>
      </c>
      <c r="E544" s="228">
        <v>1</v>
      </c>
      <c r="F544" s="281">
        <v>160003910</v>
      </c>
      <c r="G544" s="280">
        <v>20</v>
      </c>
      <c r="H544" s="231">
        <v>11</v>
      </c>
      <c r="I544" s="277">
        <v>12</v>
      </c>
      <c r="J544" s="275" t="s">
        <v>541</v>
      </c>
      <c r="K544" s="233">
        <v>120001</v>
      </c>
      <c r="L544" s="207"/>
    </row>
    <row r="545" spans="1:12" s="217" customFormat="1" ht="16.5" customHeight="1">
      <c r="A545" s="226" t="b">
        <v>1</v>
      </c>
      <c r="B545" s="278" t="s">
        <v>608</v>
      </c>
      <c r="C545" s="278">
        <v>9103009</v>
      </c>
      <c r="D545" s="242">
        <v>3</v>
      </c>
      <c r="E545" s="228">
        <v>1</v>
      </c>
      <c r="F545" s="281">
        <v>160003911</v>
      </c>
      <c r="G545" s="280">
        <v>20</v>
      </c>
      <c r="H545" s="231">
        <v>11</v>
      </c>
      <c r="I545" s="277">
        <v>12</v>
      </c>
      <c r="J545" s="275" t="s">
        <v>542</v>
      </c>
      <c r="K545" s="233">
        <v>120001</v>
      </c>
      <c r="L545" s="207"/>
    </row>
    <row r="546" spans="1:12" s="217" customFormat="1" ht="16.5" customHeight="1">
      <c r="A546" s="226" t="b">
        <v>1</v>
      </c>
      <c r="B546" s="278" t="s">
        <v>608</v>
      </c>
      <c r="C546" s="278">
        <v>9103009</v>
      </c>
      <c r="D546" s="242">
        <v>3</v>
      </c>
      <c r="E546" s="228">
        <v>1</v>
      </c>
      <c r="F546" s="281">
        <v>160003912</v>
      </c>
      <c r="G546" s="280">
        <v>20</v>
      </c>
      <c r="H546" s="231">
        <v>11</v>
      </c>
      <c r="I546" s="277">
        <v>12</v>
      </c>
      <c r="J546" s="275" t="s">
        <v>543</v>
      </c>
      <c r="K546" s="233">
        <v>120001</v>
      </c>
      <c r="L546" s="207"/>
    </row>
    <row r="547" spans="1:12" s="217" customFormat="1" ht="16.5" customHeight="1">
      <c r="A547" s="226" t="b">
        <v>1</v>
      </c>
      <c r="B547" s="278" t="s">
        <v>608</v>
      </c>
      <c r="C547" s="278">
        <v>9103009</v>
      </c>
      <c r="D547" s="242">
        <v>3</v>
      </c>
      <c r="E547" s="228">
        <v>1</v>
      </c>
      <c r="F547" s="281">
        <v>160003913</v>
      </c>
      <c r="G547" s="280">
        <v>20</v>
      </c>
      <c r="H547" s="231">
        <v>11</v>
      </c>
      <c r="I547" s="277">
        <v>12</v>
      </c>
      <c r="J547" s="275" t="s">
        <v>544</v>
      </c>
      <c r="K547" s="233">
        <v>120001</v>
      </c>
      <c r="L547" s="207"/>
    </row>
    <row r="548" spans="1:12" s="217" customFormat="1" ht="16.5" customHeight="1">
      <c r="A548" s="226" t="b">
        <v>1</v>
      </c>
      <c r="B548" s="278" t="s">
        <v>608</v>
      </c>
      <c r="C548" s="278">
        <v>9103009</v>
      </c>
      <c r="D548" s="283">
        <v>4</v>
      </c>
      <c r="E548" s="283">
        <v>2</v>
      </c>
      <c r="F548" s="281">
        <v>160003914</v>
      </c>
      <c r="G548" s="284">
        <v>25</v>
      </c>
      <c r="H548" s="241">
        <v>13</v>
      </c>
      <c r="I548" s="241">
        <v>13</v>
      </c>
      <c r="J548" s="275" t="s">
        <v>545</v>
      </c>
      <c r="K548" s="233">
        <v>120001</v>
      </c>
      <c r="L548" s="207"/>
    </row>
    <row r="549" spans="1:12" s="217" customFormat="1" ht="16.5" customHeight="1">
      <c r="A549" s="226" t="b">
        <v>1</v>
      </c>
      <c r="B549" s="278" t="s">
        <v>608</v>
      </c>
      <c r="C549" s="278">
        <v>9103009</v>
      </c>
      <c r="D549" s="283">
        <v>5</v>
      </c>
      <c r="E549" s="283">
        <v>2</v>
      </c>
      <c r="F549" s="281">
        <v>160003918</v>
      </c>
      <c r="G549" s="280">
        <v>50</v>
      </c>
      <c r="H549" s="241">
        <v>13</v>
      </c>
      <c r="I549" s="240">
        <v>14</v>
      </c>
      <c r="J549" s="276" t="s">
        <v>546</v>
      </c>
      <c r="K549" s="233">
        <v>120001</v>
      </c>
      <c r="L549" s="207"/>
    </row>
    <row r="550" spans="1:12" s="217" customFormat="1" ht="16.5" customHeight="1">
      <c r="A550" s="226" t="b">
        <v>1</v>
      </c>
      <c r="B550" s="278" t="s">
        <v>608</v>
      </c>
      <c r="C550" s="278">
        <v>9103009</v>
      </c>
      <c r="D550" s="283">
        <v>6</v>
      </c>
      <c r="E550" s="283">
        <v>2</v>
      </c>
      <c r="F550" s="281">
        <v>160003915</v>
      </c>
      <c r="G550" s="280">
        <v>25</v>
      </c>
      <c r="H550" s="231">
        <v>9</v>
      </c>
      <c r="I550" s="277">
        <v>9</v>
      </c>
      <c r="J550" s="275" t="s">
        <v>585</v>
      </c>
      <c r="K550" s="233">
        <v>120001</v>
      </c>
      <c r="L550" s="207"/>
    </row>
    <row r="551" spans="1:12" s="217" customFormat="1" ht="16.5" customHeight="1">
      <c r="A551" s="226" t="b">
        <v>1</v>
      </c>
      <c r="B551" s="278" t="s">
        <v>608</v>
      </c>
      <c r="C551" s="278">
        <v>9103009</v>
      </c>
      <c r="D551" s="283">
        <v>6</v>
      </c>
      <c r="E551" s="283">
        <v>2</v>
      </c>
      <c r="F551" s="281">
        <v>160003916</v>
      </c>
      <c r="G551" s="280">
        <v>25</v>
      </c>
      <c r="H551" s="231">
        <v>9</v>
      </c>
      <c r="I551" s="277">
        <v>9</v>
      </c>
      <c r="J551" s="275" t="s">
        <v>586</v>
      </c>
      <c r="K551" s="233">
        <v>120001</v>
      </c>
      <c r="L551" s="207"/>
    </row>
    <row r="552" spans="1:12" s="217" customFormat="1" ht="16.5" customHeight="1">
      <c r="A552" s="226" t="b">
        <v>1</v>
      </c>
      <c r="B552" s="278" t="s">
        <v>608</v>
      </c>
      <c r="C552" s="278">
        <v>9103009</v>
      </c>
      <c r="D552" s="283">
        <v>6</v>
      </c>
      <c r="E552" s="283">
        <v>2</v>
      </c>
      <c r="F552" s="281">
        <v>160003917</v>
      </c>
      <c r="G552" s="280">
        <v>25</v>
      </c>
      <c r="H552" s="231">
        <v>9</v>
      </c>
      <c r="I552" s="277">
        <v>9</v>
      </c>
      <c r="J552" s="275" t="s">
        <v>587</v>
      </c>
      <c r="K552" s="233">
        <v>120001</v>
      </c>
      <c r="L552" s="207"/>
    </row>
    <row r="553" spans="1:12" s="217" customFormat="1" ht="16.5" customHeight="1">
      <c r="A553" s="226" t="b">
        <v>1</v>
      </c>
      <c r="B553" s="285" t="s">
        <v>609</v>
      </c>
      <c r="C553" s="285">
        <v>9103010</v>
      </c>
      <c r="D553" s="279">
        <v>1</v>
      </c>
      <c r="E553" s="279">
        <v>1</v>
      </c>
      <c r="F553" s="262">
        <v>160003901</v>
      </c>
      <c r="G553" s="280">
        <v>15</v>
      </c>
      <c r="H553" s="231">
        <v>10</v>
      </c>
      <c r="I553" s="277">
        <v>10</v>
      </c>
      <c r="J553" s="267" t="s">
        <v>574</v>
      </c>
      <c r="K553" s="233">
        <v>120001</v>
      </c>
      <c r="L553" s="207"/>
    </row>
    <row r="554" spans="1:12" s="217" customFormat="1" ht="16.5" customHeight="1">
      <c r="A554" s="226" t="b">
        <v>1</v>
      </c>
      <c r="B554" s="285" t="s">
        <v>609</v>
      </c>
      <c r="C554" s="285">
        <v>9103010</v>
      </c>
      <c r="D554" s="279">
        <v>1</v>
      </c>
      <c r="E554" s="279">
        <v>1</v>
      </c>
      <c r="F554" s="262">
        <v>160003902</v>
      </c>
      <c r="G554" s="280">
        <v>15</v>
      </c>
      <c r="H554" s="231">
        <v>10</v>
      </c>
      <c r="I554" s="277">
        <v>10</v>
      </c>
      <c r="J554" s="267" t="s">
        <v>575</v>
      </c>
      <c r="K554" s="233">
        <v>120001</v>
      </c>
      <c r="L554" s="207"/>
    </row>
    <row r="555" spans="1:12" s="217" customFormat="1" ht="16.5" customHeight="1">
      <c r="A555" s="226" t="b">
        <v>1</v>
      </c>
      <c r="B555" s="285" t="s">
        <v>609</v>
      </c>
      <c r="C555" s="285">
        <v>9103010</v>
      </c>
      <c r="D555" s="279">
        <v>1</v>
      </c>
      <c r="E555" s="279">
        <v>1</v>
      </c>
      <c r="F555" s="262">
        <v>160003903</v>
      </c>
      <c r="G555" s="280">
        <v>15</v>
      </c>
      <c r="H555" s="231">
        <v>10</v>
      </c>
      <c r="I555" s="277">
        <v>10</v>
      </c>
      <c r="J555" s="267" t="s">
        <v>576</v>
      </c>
      <c r="K555" s="233">
        <v>120001</v>
      </c>
      <c r="L555" s="207"/>
    </row>
    <row r="556" spans="1:12" s="217" customFormat="1" ht="16.5" customHeight="1">
      <c r="A556" s="226" t="b">
        <v>1</v>
      </c>
      <c r="B556" s="285" t="s">
        <v>609</v>
      </c>
      <c r="C556" s="285">
        <v>9103010</v>
      </c>
      <c r="D556" s="279">
        <v>1</v>
      </c>
      <c r="E556" s="279">
        <v>1</v>
      </c>
      <c r="F556" s="262">
        <v>160003904</v>
      </c>
      <c r="G556" s="280">
        <v>15</v>
      </c>
      <c r="H556" s="231">
        <v>10</v>
      </c>
      <c r="I556" s="277">
        <v>10</v>
      </c>
      <c r="J556" s="267" t="s">
        <v>577</v>
      </c>
      <c r="K556" s="233">
        <v>120001</v>
      </c>
      <c r="L556" s="207"/>
    </row>
    <row r="557" spans="1:12" s="217" customFormat="1" ht="16.5" customHeight="1">
      <c r="A557" s="226" t="b">
        <v>1</v>
      </c>
      <c r="B557" s="285" t="s">
        <v>609</v>
      </c>
      <c r="C557" s="285">
        <v>9103010</v>
      </c>
      <c r="D557" s="279">
        <v>1</v>
      </c>
      <c r="E557" s="279">
        <v>1</v>
      </c>
      <c r="F557" s="262">
        <v>160003905</v>
      </c>
      <c r="G557" s="280">
        <v>15</v>
      </c>
      <c r="H557" s="231">
        <v>10</v>
      </c>
      <c r="I557" s="277">
        <v>10</v>
      </c>
      <c r="J557" s="267" t="s">
        <v>578</v>
      </c>
      <c r="K557" s="233">
        <v>120001</v>
      </c>
      <c r="L557" s="207"/>
    </row>
    <row r="558" spans="1:12" s="217" customFormat="1" ht="16.5" customHeight="1">
      <c r="A558" s="226" t="b">
        <v>1</v>
      </c>
      <c r="B558" s="285" t="s">
        <v>609</v>
      </c>
      <c r="C558" s="285">
        <v>9103010</v>
      </c>
      <c r="D558" s="278">
        <v>2</v>
      </c>
      <c r="E558" s="285">
        <v>1</v>
      </c>
      <c r="F558" s="281">
        <v>160003906</v>
      </c>
      <c r="G558" s="280">
        <v>20</v>
      </c>
      <c r="H558" s="231">
        <v>12</v>
      </c>
      <c r="I558" s="277">
        <v>13</v>
      </c>
      <c r="J558" s="275" t="s">
        <v>537</v>
      </c>
      <c r="K558" s="233">
        <v>120001</v>
      </c>
      <c r="L558" s="207"/>
    </row>
    <row r="559" spans="1:12" s="217" customFormat="1" ht="16.5" customHeight="1">
      <c r="A559" s="226" t="b">
        <v>1</v>
      </c>
      <c r="B559" s="285" t="s">
        <v>609</v>
      </c>
      <c r="C559" s="285">
        <v>9103010</v>
      </c>
      <c r="D559" s="278">
        <v>2</v>
      </c>
      <c r="E559" s="285">
        <v>1</v>
      </c>
      <c r="F559" s="281">
        <v>160003907</v>
      </c>
      <c r="G559" s="280">
        <v>20</v>
      </c>
      <c r="H559" s="231">
        <v>12</v>
      </c>
      <c r="I559" s="277">
        <v>13</v>
      </c>
      <c r="J559" s="275" t="s">
        <v>538</v>
      </c>
      <c r="K559" s="233">
        <v>120001</v>
      </c>
      <c r="L559" s="207"/>
    </row>
    <row r="560" spans="1:12" s="217" customFormat="1" ht="16.5" customHeight="1">
      <c r="A560" s="226" t="b">
        <v>1</v>
      </c>
      <c r="B560" s="285" t="s">
        <v>609</v>
      </c>
      <c r="C560" s="285">
        <v>9103010</v>
      </c>
      <c r="D560" s="278">
        <v>2</v>
      </c>
      <c r="E560" s="285">
        <v>1</v>
      </c>
      <c r="F560" s="281">
        <v>160003908</v>
      </c>
      <c r="G560" s="280">
        <v>20</v>
      </c>
      <c r="H560" s="231">
        <v>12</v>
      </c>
      <c r="I560" s="277">
        <v>13</v>
      </c>
      <c r="J560" s="275" t="s">
        <v>539</v>
      </c>
      <c r="K560" s="233">
        <v>120001</v>
      </c>
      <c r="L560" s="207"/>
    </row>
    <row r="561" spans="1:12" s="217" customFormat="1" ht="16.5" customHeight="1">
      <c r="A561" s="226" t="b">
        <v>1</v>
      </c>
      <c r="B561" s="285" t="s">
        <v>609</v>
      </c>
      <c r="C561" s="285">
        <v>9103010</v>
      </c>
      <c r="D561" s="278">
        <v>2</v>
      </c>
      <c r="E561" s="285">
        <v>1</v>
      </c>
      <c r="F561" s="281">
        <v>160003909</v>
      </c>
      <c r="G561" s="280">
        <v>20</v>
      </c>
      <c r="H561" s="231">
        <v>12</v>
      </c>
      <c r="I561" s="277">
        <v>13</v>
      </c>
      <c r="J561" s="275" t="s">
        <v>540</v>
      </c>
      <c r="K561" s="233">
        <v>120001</v>
      </c>
      <c r="L561" s="207"/>
    </row>
    <row r="562" spans="1:12" s="217" customFormat="1" ht="16.5" customHeight="1">
      <c r="A562" s="226" t="b">
        <v>1</v>
      </c>
      <c r="B562" s="285" t="s">
        <v>609</v>
      </c>
      <c r="C562" s="285">
        <v>9103010</v>
      </c>
      <c r="D562" s="242">
        <v>3</v>
      </c>
      <c r="E562" s="285">
        <v>1</v>
      </c>
      <c r="F562" s="281">
        <v>160003910</v>
      </c>
      <c r="G562" s="280">
        <v>20</v>
      </c>
      <c r="H562" s="231">
        <v>12</v>
      </c>
      <c r="I562" s="277">
        <v>13</v>
      </c>
      <c r="J562" s="275" t="s">
        <v>541</v>
      </c>
      <c r="K562" s="233">
        <v>120001</v>
      </c>
      <c r="L562" s="207"/>
    </row>
    <row r="563" spans="1:12" s="217" customFormat="1" ht="16.5" customHeight="1">
      <c r="A563" s="226" t="b">
        <v>1</v>
      </c>
      <c r="B563" s="285" t="s">
        <v>609</v>
      </c>
      <c r="C563" s="285">
        <v>9103010</v>
      </c>
      <c r="D563" s="242">
        <v>3</v>
      </c>
      <c r="E563" s="285">
        <v>1</v>
      </c>
      <c r="F563" s="281">
        <v>160003911</v>
      </c>
      <c r="G563" s="280">
        <v>20</v>
      </c>
      <c r="H563" s="231">
        <v>12</v>
      </c>
      <c r="I563" s="277">
        <v>13</v>
      </c>
      <c r="J563" s="275" t="s">
        <v>542</v>
      </c>
      <c r="K563" s="233">
        <v>120001</v>
      </c>
      <c r="L563" s="207"/>
    </row>
    <row r="564" spans="1:12" s="217" customFormat="1" ht="16.5" customHeight="1">
      <c r="A564" s="226" t="b">
        <v>1</v>
      </c>
      <c r="B564" s="285" t="s">
        <v>609</v>
      </c>
      <c r="C564" s="285">
        <v>9103010</v>
      </c>
      <c r="D564" s="242">
        <v>3</v>
      </c>
      <c r="E564" s="285">
        <v>1</v>
      </c>
      <c r="F564" s="281">
        <v>160003912</v>
      </c>
      <c r="G564" s="280">
        <v>20</v>
      </c>
      <c r="H564" s="231">
        <v>12</v>
      </c>
      <c r="I564" s="277">
        <v>13</v>
      </c>
      <c r="J564" s="275" t="s">
        <v>543</v>
      </c>
      <c r="K564" s="233">
        <v>120001</v>
      </c>
      <c r="L564" s="207"/>
    </row>
    <row r="565" spans="1:12" s="217" customFormat="1" ht="16.5" customHeight="1">
      <c r="A565" s="226" t="b">
        <v>1</v>
      </c>
      <c r="B565" s="285" t="s">
        <v>609</v>
      </c>
      <c r="C565" s="285">
        <v>9103010</v>
      </c>
      <c r="D565" s="242">
        <v>3</v>
      </c>
      <c r="E565" s="285">
        <v>1</v>
      </c>
      <c r="F565" s="281">
        <v>160003913</v>
      </c>
      <c r="G565" s="280">
        <v>20</v>
      </c>
      <c r="H565" s="231">
        <v>12</v>
      </c>
      <c r="I565" s="277">
        <v>13</v>
      </c>
      <c r="J565" s="275" t="s">
        <v>544</v>
      </c>
      <c r="K565" s="233">
        <v>120001</v>
      </c>
      <c r="L565" s="207"/>
    </row>
    <row r="566" spans="1:12" s="217" customFormat="1" ht="16.5" customHeight="1">
      <c r="A566" s="226" t="b">
        <v>1</v>
      </c>
      <c r="B566" s="285" t="s">
        <v>609</v>
      </c>
      <c r="C566" s="285">
        <v>9103010</v>
      </c>
      <c r="D566" s="283">
        <v>4</v>
      </c>
      <c r="E566" s="283">
        <v>2</v>
      </c>
      <c r="F566" s="281">
        <v>160003914</v>
      </c>
      <c r="G566" s="284">
        <v>25</v>
      </c>
      <c r="H566" s="241">
        <v>14</v>
      </c>
      <c r="I566" s="241">
        <v>14</v>
      </c>
      <c r="J566" s="275" t="s">
        <v>545</v>
      </c>
      <c r="K566" s="233">
        <v>120001</v>
      </c>
      <c r="L566" s="207"/>
    </row>
    <row r="567" spans="1:12" s="217" customFormat="1" ht="16.5" customHeight="1">
      <c r="A567" s="226" t="b">
        <v>1</v>
      </c>
      <c r="B567" s="285" t="s">
        <v>609</v>
      </c>
      <c r="C567" s="285">
        <v>9103010</v>
      </c>
      <c r="D567" s="283">
        <v>5</v>
      </c>
      <c r="E567" s="283">
        <v>2</v>
      </c>
      <c r="F567" s="281">
        <v>160003918</v>
      </c>
      <c r="G567" s="280">
        <v>50</v>
      </c>
      <c r="H567" s="241">
        <v>14</v>
      </c>
      <c r="I567" s="240">
        <v>15</v>
      </c>
      <c r="J567" s="276" t="s">
        <v>546</v>
      </c>
      <c r="K567" s="233">
        <v>120001</v>
      </c>
      <c r="L567" s="207"/>
    </row>
    <row r="568" spans="1:12" s="217" customFormat="1" ht="16.5" customHeight="1">
      <c r="A568" s="226" t="b">
        <v>1</v>
      </c>
      <c r="B568" s="285" t="s">
        <v>609</v>
      </c>
      <c r="C568" s="285">
        <v>9103010</v>
      </c>
      <c r="D568" s="283">
        <v>6</v>
      </c>
      <c r="E568" s="283">
        <v>2</v>
      </c>
      <c r="F568" s="281">
        <v>160003915</v>
      </c>
      <c r="G568" s="280">
        <v>25</v>
      </c>
      <c r="H568" s="231">
        <v>10</v>
      </c>
      <c r="I568" s="277">
        <v>10</v>
      </c>
      <c r="J568" s="275" t="s">
        <v>585</v>
      </c>
      <c r="K568" s="233">
        <v>120001</v>
      </c>
      <c r="L568" s="207"/>
    </row>
    <row r="569" spans="1:12" s="217" customFormat="1" ht="16.5" customHeight="1">
      <c r="A569" s="226" t="b">
        <v>1</v>
      </c>
      <c r="B569" s="285" t="s">
        <v>609</v>
      </c>
      <c r="C569" s="285">
        <v>9103010</v>
      </c>
      <c r="D569" s="283">
        <v>6</v>
      </c>
      <c r="E569" s="283">
        <v>2</v>
      </c>
      <c r="F569" s="281">
        <v>160003916</v>
      </c>
      <c r="G569" s="280">
        <v>25</v>
      </c>
      <c r="H569" s="231">
        <v>10</v>
      </c>
      <c r="I569" s="277">
        <v>10</v>
      </c>
      <c r="J569" s="275" t="s">
        <v>586</v>
      </c>
      <c r="K569" s="233">
        <v>120001</v>
      </c>
      <c r="L569" s="207"/>
    </row>
    <row r="570" spans="1:12" s="217" customFormat="1" ht="16.5" customHeight="1">
      <c r="A570" s="226" t="b">
        <v>1</v>
      </c>
      <c r="B570" s="285" t="s">
        <v>609</v>
      </c>
      <c r="C570" s="285">
        <v>9103010</v>
      </c>
      <c r="D570" s="283">
        <v>6</v>
      </c>
      <c r="E570" s="283">
        <v>2</v>
      </c>
      <c r="F570" s="281">
        <v>160003917</v>
      </c>
      <c r="G570" s="280">
        <v>25</v>
      </c>
      <c r="H570" s="231">
        <v>10</v>
      </c>
      <c r="I570" s="277">
        <v>10</v>
      </c>
      <c r="J570" s="275" t="s">
        <v>587</v>
      </c>
      <c r="K570" s="233">
        <v>120001</v>
      </c>
      <c r="L570" s="207"/>
    </row>
    <row r="571" spans="1:12" s="217" customFormat="1" ht="16.5" customHeight="1">
      <c r="A571" s="226" t="b">
        <v>1</v>
      </c>
      <c r="B571" s="278" t="s">
        <v>610</v>
      </c>
      <c r="C571" s="278">
        <v>9103011</v>
      </c>
      <c r="D571" s="279">
        <v>1</v>
      </c>
      <c r="E571" s="279">
        <v>1</v>
      </c>
      <c r="F571" s="262">
        <v>160003901</v>
      </c>
      <c r="G571" s="280">
        <v>15</v>
      </c>
      <c r="H571" s="231">
        <v>11</v>
      </c>
      <c r="I571" s="277">
        <v>11</v>
      </c>
      <c r="J571" s="267" t="s">
        <v>574</v>
      </c>
      <c r="K571" s="233">
        <v>120001</v>
      </c>
      <c r="L571" s="207"/>
    </row>
    <row r="572" spans="1:12" s="217" customFormat="1" ht="16.5" customHeight="1">
      <c r="A572" s="226" t="b">
        <v>1</v>
      </c>
      <c r="B572" s="278" t="s">
        <v>610</v>
      </c>
      <c r="C572" s="278">
        <v>9103011</v>
      </c>
      <c r="D572" s="279">
        <v>1</v>
      </c>
      <c r="E572" s="279">
        <v>1</v>
      </c>
      <c r="F572" s="262">
        <v>160003902</v>
      </c>
      <c r="G572" s="280">
        <v>15</v>
      </c>
      <c r="H572" s="231">
        <v>11</v>
      </c>
      <c r="I572" s="277">
        <v>11</v>
      </c>
      <c r="J572" s="267" t="s">
        <v>575</v>
      </c>
      <c r="K572" s="233">
        <v>120001</v>
      </c>
      <c r="L572" s="207"/>
    </row>
    <row r="573" spans="1:12" s="217" customFormat="1" ht="16.5" customHeight="1">
      <c r="A573" s="226" t="b">
        <v>1</v>
      </c>
      <c r="B573" s="278" t="s">
        <v>610</v>
      </c>
      <c r="C573" s="278">
        <v>9103011</v>
      </c>
      <c r="D573" s="279">
        <v>1</v>
      </c>
      <c r="E573" s="279">
        <v>1</v>
      </c>
      <c r="F573" s="262">
        <v>160003903</v>
      </c>
      <c r="G573" s="280">
        <v>15</v>
      </c>
      <c r="H573" s="231">
        <v>11</v>
      </c>
      <c r="I573" s="277">
        <v>11</v>
      </c>
      <c r="J573" s="267" t="s">
        <v>576</v>
      </c>
      <c r="K573" s="233">
        <v>120001</v>
      </c>
      <c r="L573" s="207"/>
    </row>
    <row r="574" spans="1:12" s="217" customFormat="1" ht="16.5" customHeight="1">
      <c r="A574" s="226" t="b">
        <v>1</v>
      </c>
      <c r="B574" s="278" t="s">
        <v>610</v>
      </c>
      <c r="C574" s="278">
        <v>9103011</v>
      </c>
      <c r="D574" s="279">
        <v>1</v>
      </c>
      <c r="E574" s="279">
        <v>1</v>
      </c>
      <c r="F574" s="262">
        <v>160003904</v>
      </c>
      <c r="G574" s="280">
        <v>15</v>
      </c>
      <c r="H574" s="231">
        <v>11</v>
      </c>
      <c r="I574" s="277">
        <v>11</v>
      </c>
      <c r="J574" s="267" t="s">
        <v>577</v>
      </c>
      <c r="K574" s="233">
        <v>120001</v>
      </c>
      <c r="L574" s="207"/>
    </row>
    <row r="575" spans="1:12" s="217" customFormat="1" ht="16.5" customHeight="1">
      <c r="A575" s="226" t="b">
        <v>1</v>
      </c>
      <c r="B575" s="278" t="s">
        <v>610</v>
      </c>
      <c r="C575" s="278">
        <v>9103011</v>
      </c>
      <c r="D575" s="279">
        <v>1</v>
      </c>
      <c r="E575" s="279">
        <v>1</v>
      </c>
      <c r="F575" s="262">
        <v>160003905</v>
      </c>
      <c r="G575" s="280">
        <v>15</v>
      </c>
      <c r="H575" s="231">
        <v>11</v>
      </c>
      <c r="I575" s="277">
        <v>11</v>
      </c>
      <c r="J575" s="267" t="s">
        <v>578</v>
      </c>
      <c r="K575" s="233">
        <v>120001</v>
      </c>
      <c r="L575" s="207"/>
    </row>
    <row r="576" spans="1:12" s="217" customFormat="1" ht="16.5" customHeight="1">
      <c r="A576" s="226" t="b">
        <v>1</v>
      </c>
      <c r="B576" s="278" t="s">
        <v>610</v>
      </c>
      <c r="C576" s="278">
        <v>9103011</v>
      </c>
      <c r="D576" s="278">
        <v>2</v>
      </c>
      <c r="E576" s="228">
        <v>1</v>
      </c>
      <c r="F576" s="281">
        <v>160003906</v>
      </c>
      <c r="G576" s="280">
        <v>20</v>
      </c>
      <c r="H576" s="231">
        <v>13</v>
      </c>
      <c r="I576" s="277">
        <v>14</v>
      </c>
      <c r="J576" s="275" t="s">
        <v>537</v>
      </c>
      <c r="K576" s="233">
        <v>120001</v>
      </c>
      <c r="L576" s="207"/>
    </row>
    <row r="577" spans="1:12" s="217" customFormat="1" ht="16.5" customHeight="1">
      <c r="A577" s="226" t="b">
        <v>1</v>
      </c>
      <c r="B577" s="278" t="s">
        <v>610</v>
      </c>
      <c r="C577" s="278">
        <v>9103011</v>
      </c>
      <c r="D577" s="278">
        <v>2</v>
      </c>
      <c r="E577" s="228">
        <v>1</v>
      </c>
      <c r="F577" s="281">
        <v>160003907</v>
      </c>
      <c r="G577" s="280">
        <v>20</v>
      </c>
      <c r="H577" s="231">
        <v>13</v>
      </c>
      <c r="I577" s="277">
        <v>14</v>
      </c>
      <c r="J577" s="275" t="s">
        <v>538</v>
      </c>
      <c r="K577" s="233">
        <v>120001</v>
      </c>
      <c r="L577" s="207"/>
    </row>
    <row r="578" spans="1:12" s="217" customFormat="1" ht="16.5" customHeight="1">
      <c r="A578" s="226" t="b">
        <v>1</v>
      </c>
      <c r="B578" s="278" t="s">
        <v>610</v>
      </c>
      <c r="C578" s="278">
        <v>9103011</v>
      </c>
      <c r="D578" s="278">
        <v>2</v>
      </c>
      <c r="E578" s="228">
        <v>1</v>
      </c>
      <c r="F578" s="281">
        <v>160003908</v>
      </c>
      <c r="G578" s="280">
        <v>20</v>
      </c>
      <c r="H578" s="231">
        <v>13</v>
      </c>
      <c r="I578" s="277">
        <v>14</v>
      </c>
      <c r="J578" s="275" t="s">
        <v>539</v>
      </c>
      <c r="K578" s="233">
        <v>120001</v>
      </c>
      <c r="L578" s="207"/>
    </row>
    <row r="579" spans="1:12" s="217" customFormat="1" ht="16.5" customHeight="1">
      <c r="A579" s="226" t="b">
        <v>1</v>
      </c>
      <c r="B579" s="278" t="s">
        <v>610</v>
      </c>
      <c r="C579" s="278">
        <v>9103011</v>
      </c>
      <c r="D579" s="278">
        <v>2</v>
      </c>
      <c r="E579" s="228">
        <v>1</v>
      </c>
      <c r="F579" s="281">
        <v>160003909</v>
      </c>
      <c r="G579" s="280">
        <v>20</v>
      </c>
      <c r="H579" s="231">
        <v>13</v>
      </c>
      <c r="I579" s="277">
        <v>14</v>
      </c>
      <c r="J579" s="275" t="s">
        <v>540</v>
      </c>
      <c r="K579" s="233">
        <v>120001</v>
      </c>
      <c r="L579" s="207"/>
    </row>
    <row r="580" spans="1:12" s="217" customFormat="1" ht="16.5" customHeight="1">
      <c r="A580" s="226" t="b">
        <v>1</v>
      </c>
      <c r="B580" s="278" t="s">
        <v>610</v>
      </c>
      <c r="C580" s="278">
        <v>9103011</v>
      </c>
      <c r="D580" s="242">
        <v>3</v>
      </c>
      <c r="E580" s="228">
        <v>1</v>
      </c>
      <c r="F580" s="281">
        <v>160003910</v>
      </c>
      <c r="G580" s="280">
        <v>20</v>
      </c>
      <c r="H580" s="231">
        <v>13</v>
      </c>
      <c r="I580" s="277">
        <v>14</v>
      </c>
      <c r="J580" s="275" t="s">
        <v>541</v>
      </c>
      <c r="K580" s="233">
        <v>120001</v>
      </c>
      <c r="L580" s="207"/>
    </row>
    <row r="581" spans="1:12" s="217" customFormat="1" ht="16.5" customHeight="1">
      <c r="A581" s="226" t="b">
        <v>1</v>
      </c>
      <c r="B581" s="278" t="s">
        <v>610</v>
      </c>
      <c r="C581" s="278">
        <v>9103011</v>
      </c>
      <c r="D581" s="242">
        <v>3</v>
      </c>
      <c r="E581" s="228">
        <v>1</v>
      </c>
      <c r="F581" s="281">
        <v>160003911</v>
      </c>
      <c r="G581" s="280">
        <v>20</v>
      </c>
      <c r="H581" s="231">
        <v>13</v>
      </c>
      <c r="I581" s="277">
        <v>14</v>
      </c>
      <c r="J581" s="275" t="s">
        <v>542</v>
      </c>
      <c r="K581" s="233">
        <v>120001</v>
      </c>
      <c r="L581" s="207"/>
    </row>
    <row r="582" spans="1:12" s="217" customFormat="1" ht="16.5" customHeight="1">
      <c r="A582" s="226" t="b">
        <v>1</v>
      </c>
      <c r="B582" s="278" t="s">
        <v>610</v>
      </c>
      <c r="C582" s="278">
        <v>9103011</v>
      </c>
      <c r="D582" s="242">
        <v>3</v>
      </c>
      <c r="E582" s="228">
        <v>1</v>
      </c>
      <c r="F582" s="281">
        <v>160003912</v>
      </c>
      <c r="G582" s="280">
        <v>20</v>
      </c>
      <c r="H582" s="231">
        <v>13</v>
      </c>
      <c r="I582" s="277">
        <v>14</v>
      </c>
      <c r="J582" s="275" t="s">
        <v>543</v>
      </c>
      <c r="K582" s="233">
        <v>120001</v>
      </c>
      <c r="L582" s="207"/>
    </row>
    <row r="583" spans="1:12" s="217" customFormat="1" ht="16.5" customHeight="1">
      <c r="A583" s="226" t="b">
        <v>1</v>
      </c>
      <c r="B583" s="278" t="s">
        <v>610</v>
      </c>
      <c r="C583" s="278">
        <v>9103011</v>
      </c>
      <c r="D583" s="242">
        <v>3</v>
      </c>
      <c r="E583" s="228">
        <v>1</v>
      </c>
      <c r="F583" s="281">
        <v>160003913</v>
      </c>
      <c r="G583" s="280">
        <v>20</v>
      </c>
      <c r="H583" s="231">
        <v>13</v>
      </c>
      <c r="I583" s="277">
        <v>14</v>
      </c>
      <c r="J583" s="275" t="s">
        <v>544</v>
      </c>
      <c r="K583" s="233">
        <v>120001</v>
      </c>
      <c r="L583" s="207"/>
    </row>
    <row r="584" spans="1:12" s="217" customFormat="1" ht="16.5" customHeight="1">
      <c r="A584" s="226" t="b">
        <v>1</v>
      </c>
      <c r="B584" s="278" t="s">
        <v>610</v>
      </c>
      <c r="C584" s="278">
        <v>9103011</v>
      </c>
      <c r="D584" s="283">
        <v>4</v>
      </c>
      <c r="E584" s="283">
        <v>2</v>
      </c>
      <c r="F584" s="281">
        <v>160003914</v>
      </c>
      <c r="G584" s="284">
        <v>25</v>
      </c>
      <c r="H584" s="241">
        <v>14</v>
      </c>
      <c r="I584" s="241">
        <v>14</v>
      </c>
      <c r="J584" s="275" t="s">
        <v>545</v>
      </c>
      <c r="K584" s="233">
        <v>120001</v>
      </c>
      <c r="L584" s="207"/>
    </row>
    <row r="585" spans="1:12" s="217" customFormat="1" ht="16.5" customHeight="1">
      <c r="A585" s="226" t="b">
        <v>1</v>
      </c>
      <c r="B585" s="278" t="s">
        <v>610</v>
      </c>
      <c r="C585" s="278">
        <v>9103011</v>
      </c>
      <c r="D585" s="283">
        <v>5</v>
      </c>
      <c r="E585" s="283">
        <v>2</v>
      </c>
      <c r="F585" s="281">
        <v>160003918</v>
      </c>
      <c r="G585" s="280">
        <v>50</v>
      </c>
      <c r="H585" s="241">
        <v>14</v>
      </c>
      <c r="I585" s="240">
        <v>15</v>
      </c>
      <c r="J585" s="276" t="s">
        <v>546</v>
      </c>
      <c r="K585" s="233">
        <v>120001</v>
      </c>
      <c r="L585" s="207"/>
    </row>
    <row r="586" spans="1:12" s="217" customFormat="1" ht="16.5" customHeight="1">
      <c r="A586" s="226" t="b">
        <v>1</v>
      </c>
      <c r="B586" s="278" t="s">
        <v>610</v>
      </c>
      <c r="C586" s="278">
        <v>9103011</v>
      </c>
      <c r="D586" s="283">
        <v>6</v>
      </c>
      <c r="E586" s="283">
        <v>2</v>
      </c>
      <c r="F586" s="281">
        <v>160003915</v>
      </c>
      <c r="G586" s="280">
        <v>25</v>
      </c>
      <c r="H586" s="231">
        <v>11</v>
      </c>
      <c r="I586" s="277">
        <v>11</v>
      </c>
      <c r="J586" s="275" t="s">
        <v>585</v>
      </c>
      <c r="K586" s="233">
        <v>120001</v>
      </c>
      <c r="L586" s="207"/>
    </row>
    <row r="587" spans="1:12" s="217" customFormat="1" ht="16.5" customHeight="1">
      <c r="A587" s="226" t="b">
        <v>1</v>
      </c>
      <c r="B587" s="278" t="s">
        <v>610</v>
      </c>
      <c r="C587" s="278">
        <v>9103011</v>
      </c>
      <c r="D587" s="283">
        <v>6</v>
      </c>
      <c r="E587" s="283">
        <v>2</v>
      </c>
      <c r="F587" s="281">
        <v>160003916</v>
      </c>
      <c r="G587" s="280">
        <v>25</v>
      </c>
      <c r="H587" s="231">
        <v>11</v>
      </c>
      <c r="I587" s="277">
        <v>11</v>
      </c>
      <c r="J587" s="275" t="s">
        <v>586</v>
      </c>
      <c r="K587" s="233">
        <v>120001</v>
      </c>
      <c r="L587" s="207"/>
    </row>
    <row r="588" spans="1:12" s="217" customFormat="1" ht="16.5" customHeight="1">
      <c r="A588" s="226" t="b">
        <v>1</v>
      </c>
      <c r="B588" s="278" t="s">
        <v>610</v>
      </c>
      <c r="C588" s="278">
        <v>9103011</v>
      </c>
      <c r="D588" s="283">
        <v>6</v>
      </c>
      <c r="E588" s="283">
        <v>2</v>
      </c>
      <c r="F588" s="281">
        <v>160003917</v>
      </c>
      <c r="G588" s="280">
        <v>25</v>
      </c>
      <c r="H588" s="231">
        <v>11</v>
      </c>
      <c r="I588" s="277">
        <v>11</v>
      </c>
      <c r="J588" s="275" t="s">
        <v>587</v>
      </c>
      <c r="K588" s="233">
        <v>120001</v>
      </c>
      <c r="L588" s="207"/>
    </row>
    <row r="589" spans="1:12" s="217" customFormat="1" ht="16.5" customHeight="1">
      <c r="A589" s="226" t="b">
        <v>1</v>
      </c>
      <c r="B589" s="285" t="s">
        <v>611</v>
      </c>
      <c r="C589" s="285">
        <v>9103012</v>
      </c>
      <c r="D589" s="279">
        <v>1</v>
      </c>
      <c r="E589" s="279">
        <v>1</v>
      </c>
      <c r="F589" s="262">
        <v>160003901</v>
      </c>
      <c r="G589" s="280">
        <v>15</v>
      </c>
      <c r="H589" s="231">
        <v>12</v>
      </c>
      <c r="I589" s="277">
        <v>12</v>
      </c>
      <c r="J589" s="267" t="s">
        <v>574</v>
      </c>
      <c r="K589" s="233">
        <v>120001</v>
      </c>
      <c r="L589" s="207"/>
    </row>
    <row r="590" spans="1:12" s="217" customFormat="1" ht="16.5" customHeight="1">
      <c r="A590" s="226" t="b">
        <v>1</v>
      </c>
      <c r="B590" s="285" t="s">
        <v>611</v>
      </c>
      <c r="C590" s="285">
        <v>9103012</v>
      </c>
      <c r="D590" s="279">
        <v>1</v>
      </c>
      <c r="E590" s="279">
        <v>1</v>
      </c>
      <c r="F590" s="262">
        <v>160003902</v>
      </c>
      <c r="G590" s="280">
        <v>15</v>
      </c>
      <c r="H590" s="231">
        <v>12</v>
      </c>
      <c r="I590" s="277">
        <v>12</v>
      </c>
      <c r="J590" s="267" t="s">
        <v>575</v>
      </c>
      <c r="K590" s="233">
        <v>120001</v>
      </c>
      <c r="L590" s="207"/>
    </row>
    <row r="591" spans="1:12" s="217" customFormat="1" ht="16.5" customHeight="1">
      <c r="A591" s="226" t="b">
        <v>1</v>
      </c>
      <c r="B591" s="285" t="s">
        <v>611</v>
      </c>
      <c r="C591" s="285">
        <v>9103012</v>
      </c>
      <c r="D591" s="279">
        <v>1</v>
      </c>
      <c r="E591" s="279">
        <v>1</v>
      </c>
      <c r="F591" s="262">
        <v>160003903</v>
      </c>
      <c r="G591" s="280">
        <v>15</v>
      </c>
      <c r="H591" s="231">
        <v>12</v>
      </c>
      <c r="I591" s="277">
        <v>12</v>
      </c>
      <c r="J591" s="267" t="s">
        <v>576</v>
      </c>
      <c r="K591" s="233">
        <v>120001</v>
      </c>
      <c r="L591" s="207"/>
    </row>
    <row r="592" spans="1:12" s="217" customFormat="1" ht="16.5" customHeight="1">
      <c r="A592" s="226" t="b">
        <v>1</v>
      </c>
      <c r="B592" s="285" t="s">
        <v>611</v>
      </c>
      <c r="C592" s="285">
        <v>9103012</v>
      </c>
      <c r="D592" s="279">
        <v>1</v>
      </c>
      <c r="E592" s="279">
        <v>1</v>
      </c>
      <c r="F592" s="262">
        <v>160003904</v>
      </c>
      <c r="G592" s="280">
        <v>15</v>
      </c>
      <c r="H592" s="231">
        <v>12</v>
      </c>
      <c r="I592" s="277">
        <v>12</v>
      </c>
      <c r="J592" s="267" t="s">
        <v>577</v>
      </c>
      <c r="K592" s="233">
        <v>120001</v>
      </c>
      <c r="L592" s="207"/>
    </row>
    <row r="593" spans="1:12" s="217" customFormat="1" ht="16.5" customHeight="1">
      <c r="A593" s="226" t="b">
        <v>1</v>
      </c>
      <c r="B593" s="285" t="s">
        <v>611</v>
      </c>
      <c r="C593" s="285">
        <v>9103012</v>
      </c>
      <c r="D593" s="279">
        <v>1</v>
      </c>
      <c r="E593" s="279">
        <v>1</v>
      </c>
      <c r="F593" s="262">
        <v>160003905</v>
      </c>
      <c r="G593" s="280">
        <v>15</v>
      </c>
      <c r="H593" s="231">
        <v>12</v>
      </c>
      <c r="I593" s="277">
        <v>12</v>
      </c>
      <c r="J593" s="267" t="s">
        <v>578</v>
      </c>
      <c r="K593" s="233">
        <v>120001</v>
      </c>
      <c r="L593" s="207"/>
    </row>
    <row r="594" spans="1:12" s="217" customFormat="1" ht="16.5" customHeight="1">
      <c r="A594" s="226" t="b">
        <v>1</v>
      </c>
      <c r="B594" s="285" t="s">
        <v>611</v>
      </c>
      <c r="C594" s="285">
        <v>9103012</v>
      </c>
      <c r="D594" s="278">
        <v>2</v>
      </c>
      <c r="E594" s="285">
        <v>1</v>
      </c>
      <c r="F594" s="281">
        <v>160003906</v>
      </c>
      <c r="G594" s="280">
        <v>20</v>
      </c>
      <c r="H594" s="231">
        <v>14</v>
      </c>
      <c r="I594" s="277">
        <v>15</v>
      </c>
      <c r="J594" s="275" t="s">
        <v>537</v>
      </c>
      <c r="K594" s="233">
        <v>120001</v>
      </c>
      <c r="L594" s="207"/>
    </row>
    <row r="595" spans="1:12" s="217" customFormat="1" ht="16.5" customHeight="1">
      <c r="A595" s="226" t="b">
        <v>1</v>
      </c>
      <c r="B595" s="285" t="s">
        <v>611</v>
      </c>
      <c r="C595" s="285">
        <v>9103012</v>
      </c>
      <c r="D595" s="278">
        <v>2</v>
      </c>
      <c r="E595" s="285">
        <v>1</v>
      </c>
      <c r="F595" s="281">
        <v>160003907</v>
      </c>
      <c r="G595" s="280">
        <v>20</v>
      </c>
      <c r="H595" s="231">
        <v>14</v>
      </c>
      <c r="I595" s="277">
        <v>15</v>
      </c>
      <c r="J595" s="275" t="s">
        <v>538</v>
      </c>
      <c r="K595" s="233">
        <v>120001</v>
      </c>
      <c r="L595" s="207"/>
    </row>
    <row r="596" spans="1:12" s="217" customFormat="1" ht="16.5" customHeight="1">
      <c r="A596" s="226" t="b">
        <v>1</v>
      </c>
      <c r="B596" s="285" t="s">
        <v>611</v>
      </c>
      <c r="C596" s="285">
        <v>9103012</v>
      </c>
      <c r="D596" s="278">
        <v>2</v>
      </c>
      <c r="E596" s="285">
        <v>1</v>
      </c>
      <c r="F596" s="281">
        <v>160003908</v>
      </c>
      <c r="G596" s="280">
        <v>20</v>
      </c>
      <c r="H596" s="231">
        <v>14</v>
      </c>
      <c r="I596" s="277">
        <v>15</v>
      </c>
      <c r="J596" s="275" t="s">
        <v>539</v>
      </c>
      <c r="K596" s="233">
        <v>120001</v>
      </c>
      <c r="L596" s="207"/>
    </row>
    <row r="597" spans="1:12" s="217" customFormat="1" ht="16.5" customHeight="1">
      <c r="A597" s="226" t="b">
        <v>1</v>
      </c>
      <c r="B597" s="285" t="s">
        <v>611</v>
      </c>
      <c r="C597" s="285">
        <v>9103012</v>
      </c>
      <c r="D597" s="278">
        <v>2</v>
      </c>
      <c r="E597" s="285">
        <v>1</v>
      </c>
      <c r="F597" s="281">
        <v>160003909</v>
      </c>
      <c r="G597" s="280">
        <v>20</v>
      </c>
      <c r="H597" s="231">
        <v>14</v>
      </c>
      <c r="I597" s="277">
        <v>15</v>
      </c>
      <c r="J597" s="275" t="s">
        <v>540</v>
      </c>
      <c r="K597" s="233">
        <v>120001</v>
      </c>
      <c r="L597" s="207"/>
    </row>
    <row r="598" spans="1:12" s="217" customFormat="1" ht="16.5" customHeight="1">
      <c r="A598" s="226" t="b">
        <v>1</v>
      </c>
      <c r="B598" s="285" t="s">
        <v>611</v>
      </c>
      <c r="C598" s="285">
        <v>9103012</v>
      </c>
      <c r="D598" s="242">
        <v>3</v>
      </c>
      <c r="E598" s="285">
        <v>1</v>
      </c>
      <c r="F598" s="281">
        <v>160003910</v>
      </c>
      <c r="G598" s="280">
        <v>20</v>
      </c>
      <c r="H598" s="231">
        <v>14</v>
      </c>
      <c r="I598" s="277">
        <v>15</v>
      </c>
      <c r="J598" s="275" t="s">
        <v>541</v>
      </c>
      <c r="K598" s="233">
        <v>120001</v>
      </c>
      <c r="L598" s="207"/>
    </row>
    <row r="599" spans="1:12" s="217" customFormat="1" ht="16.5" customHeight="1">
      <c r="A599" s="226" t="b">
        <v>1</v>
      </c>
      <c r="B599" s="285" t="s">
        <v>611</v>
      </c>
      <c r="C599" s="285">
        <v>9103012</v>
      </c>
      <c r="D599" s="242">
        <v>3</v>
      </c>
      <c r="E599" s="285">
        <v>1</v>
      </c>
      <c r="F599" s="281">
        <v>160003911</v>
      </c>
      <c r="G599" s="280">
        <v>20</v>
      </c>
      <c r="H599" s="231">
        <v>14</v>
      </c>
      <c r="I599" s="277">
        <v>15</v>
      </c>
      <c r="J599" s="275" t="s">
        <v>542</v>
      </c>
      <c r="K599" s="233">
        <v>120001</v>
      </c>
      <c r="L599" s="207"/>
    </row>
    <row r="600" spans="1:12" s="217" customFormat="1" ht="16.5" customHeight="1">
      <c r="A600" s="226" t="b">
        <v>1</v>
      </c>
      <c r="B600" s="285" t="s">
        <v>611</v>
      </c>
      <c r="C600" s="285">
        <v>9103012</v>
      </c>
      <c r="D600" s="242">
        <v>3</v>
      </c>
      <c r="E600" s="285">
        <v>1</v>
      </c>
      <c r="F600" s="281">
        <v>160003912</v>
      </c>
      <c r="G600" s="280">
        <v>20</v>
      </c>
      <c r="H600" s="231">
        <v>14</v>
      </c>
      <c r="I600" s="277">
        <v>15</v>
      </c>
      <c r="J600" s="275" t="s">
        <v>543</v>
      </c>
      <c r="K600" s="233">
        <v>120001</v>
      </c>
      <c r="L600" s="207"/>
    </row>
    <row r="601" spans="1:12" s="217" customFormat="1" ht="16.5" customHeight="1">
      <c r="A601" s="226" t="b">
        <v>1</v>
      </c>
      <c r="B601" s="285" t="s">
        <v>611</v>
      </c>
      <c r="C601" s="285">
        <v>9103012</v>
      </c>
      <c r="D601" s="242">
        <v>3</v>
      </c>
      <c r="E601" s="285">
        <v>1</v>
      </c>
      <c r="F601" s="281">
        <v>160003913</v>
      </c>
      <c r="G601" s="280">
        <v>20</v>
      </c>
      <c r="H601" s="231">
        <v>14</v>
      </c>
      <c r="I601" s="277">
        <v>15</v>
      </c>
      <c r="J601" s="275" t="s">
        <v>544</v>
      </c>
      <c r="K601" s="233">
        <v>120001</v>
      </c>
      <c r="L601" s="207"/>
    </row>
    <row r="602" spans="1:12" s="217" customFormat="1" ht="16.5" customHeight="1">
      <c r="A602" s="226" t="b">
        <v>1</v>
      </c>
      <c r="B602" s="285" t="s">
        <v>611</v>
      </c>
      <c r="C602" s="285">
        <v>9103012</v>
      </c>
      <c r="D602" s="283">
        <v>4</v>
      </c>
      <c r="E602" s="283">
        <v>2</v>
      </c>
      <c r="F602" s="281">
        <v>160003914</v>
      </c>
      <c r="G602" s="284">
        <v>25</v>
      </c>
      <c r="H602" s="241">
        <v>14</v>
      </c>
      <c r="I602" s="241">
        <v>14</v>
      </c>
      <c r="J602" s="275" t="s">
        <v>545</v>
      </c>
      <c r="K602" s="233">
        <v>120001</v>
      </c>
      <c r="L602" s="207"/>
    </row>
    <row r="603" spans="1:12" s="217" customFormat="1" ht="16.5" customHeight="1">
      <c r="A603" s="226" t="b">
        <v>1</v>
      </c>
      <c r="B603" s="285" t="s">
        <v>611</v>
      </c>
      <c r="C603" s="285">
        <v>9103012</v>
      </c>
      <c r="D603" s="283">
        <v>5</v>
      </c>
      <c r="E603" s="283">
        <v>2</v>
      </c>
      <c r="F603" s="281">
        <v>160003918</v>
      </c>
      <c r="G603" s="280">
        <v>50</v>
      </c>
      <c r="H603" s="241">
        <v>14</v>
      </c>
      <c r="I603" s="240">
        <v>15</v>
      </c>
      <c r="J603" s="276" t="s">
        <v>546</v>
      </c>
      <c r="K603" s="233">
        <v>120001</v>
      </c>
      <c r="L603" s="207"/>
    </row>
    <row r="604" spans="1:12" s="217" customFormat="1" ht="16.5" customHeight="1">
      <c r="A604" s="226" t="b">
        <v>1</v>
      </c>
      <c r="B604" s="285" t="s">
        <v>611</v>
      </c>
      <c r="C604" s="285">
        <v>9103012</v>
      </c>
      <c r="D604" s="283">
        <v>6</v>
      </c>
      <c r="E604" s="283">
        <v>2</v>
      </c>
      <c r="F604" s="281">
        <v>160003915</v>
      </c>
      <c r="G604" s="280">
        <v>25</v>
      </c>
      <c r="H604" s="231">
        <v>12</v>
      </c>
      <c r="I604" s="277">
        <v>12</v>
      </c>
      <c r="J604" s="275" t="s">
        <v>585</v>
      </c>
      <c r="K604" s="233">
        <v>120001</v>
      </c>
      <c r="L604" s="207"/>
    </row>
    <row r="605" spans="1:12" s="217" customFormat="1" ht="16.5" customHeight="1">
      <c r="A605" s="226" t="b">
        <v>1</v>
      </c>
      <c r="B605" s="285" t="s">
        <v>611</v>
      </c>
      <c r="C605" s="285">
        <v>9103012</v>
      </c>
      <c r="D605" s="283">
        <v>6</v>
      </c>
      <c r="E605" s="283">
        <v>2</v>
      </c>
      <c r="F605" s="281">
        <v>160003916</v>
      </c>
      <c r="G605" s="280">
        <v>25</v>
      </c>
      <c r="H605" s="231">
        <v>12</v>
      </c>
      <c r="I605" s="277">
        <v>12</v>
      </c>
      <c r="J605" s="275" t="s">
        <v>586</v>
      </c>
      <c r="K605" s="233">
        <v>120001</v>
      </c>
      <c r="L605" s="207"/>
    </row>
    <row r="606" spans="1:12" s="217" customFormat="1" ht="16.5" customHeight="1">
      <c r="A606" s="226" t="b">
        <v>1</v>
      </c>
      <c r="B606" s="285" t="s">
        <v>611</v>
      </c>
      <c r="C606" s="285">
        <v>9103012</v>
      </c>
      <c r="D606" s="283">
        <v>6</v>
      </c>
      <c r="E606" s="283">
        <v>2</v>
      </c>
      <c r="F606" s="281">
        <v>160003917</v>
      </c>
      <c r="G606" s="280">
        <v>25</v>
      </c>
      <c r="H606" s="231">
        <v>12</v>
      </c>
      <c r="I606" s="277">
        <v>12</v>
      </c>
      <c r="J606" s="275" t="s">
        <v>587</v>
      </c>
      <c r="K606" s="233">
        <v>120001</v>
      </c>
      <c r="L606" s="207"/>
    </row>
    <row r="607" spans="1:12" ht="16.5" customHeight="1">
      <c r="A607" s="238" t="b">
        <v>1</v>
      </c>
      <c r="B607" s="229" t="s">
        <v>638</v>
      </c>
      <c r="C607" s="286">
        <v>9104001</v>
      </c>
      <c r="D607" s="286">
        <v>1</v>
      </c>
      <c r="E607" s="229">
        <v>1</v>
      </c>
      <c r="F607" s="287">
        <v>160001004</v>
      </c>
      <c r="G607" s="288">
        <v>100</v>
      </c>
      <c r="H607" s="261">
        <v>1</v>
      </c>
      <c r="I607" s="289">
        <v>1</v>
      </c>
      <c r="J607" s="290" t="s">
        <v>639</v>
      </c>
      <c r="K607" s="230">
        <v>1</v>
      </c>
    </row>
    <row r="608" spans="1:12" ht="16.5" customHeight="1">
      <c r="A608" s="238" t="b">
        <v>1</v>
      </c>
      <c r="B608" s="229" t="s">
        <v>638</v>
      </c>
      <c r="C608" s="286">
        <v>9104001</v>
      </c>
      <c r="D608" s="286">
        <v>2</v>
      </c>
      <c r="E608" s="229">
        <v>1</v>
      </c>
      <c r="F608" s="230">
        <v>160003910</v>
      </c>
      <c r="G608" s="291">
        <v>22</v>
      </c>
      <c r="H608" s="261">
        <v>3</v>
      </c>
      <c r="I608" s="289">
        <v>4</v>
      </c>
      <c r="J608" s="292" t="s">
        <v>541</v>
      </c>
      <c r="K608" s="230">
        <v>1</v>
      </c>
    </row>
    <row r="609" spans="1:11" ht="16.5" customHeight="1">
      <c r="A609" s="238" t="b">
        <v>1</v>
      </c>
      <c r="B609" s="229" t="s">
        <v>638</v>
      </c>
      <c r="C609" s="286">
        <v>9104001</v>
      </c>
      <c r="D609" s="286">
        <v>2</v>
      </c>
      <c r="E609" s="229">
        <v>1</v>
      </c>
      <c r="F609" s="230">
        <v>160003911</v>
      </c>
      <c r="G609" s="291">
        <v>24</v>
      </c>
      <c r="H609" s="261">
        <v>3</v>
      </c>
      <c r="I609" s="289">
        <v>4</v>
      </c>
      <c r="J609" s="292" t="s">
        <v>542</v>
      </c>
      <c r="K609" s="230">
        <v>1</v>
      </c>
    </row>
    <row r="610" spans="1:11" ht="16.5" customHeight="1">
      <c r="A610" s="238" t="b">
        <v>1</v>
      </c>
      <c r="B610" s="229" t="s">
        <v>638</v>
      </c>
      <c r="C610" s="286">
        <v>9104001</v>
      </c>
      <c r="D610" s="286">
        <v>2</v>
      </c>
      <c r="E610" s="229">
        <v>1</v>
      </c>
      <c r="F610" s="230">
        <v>160003912</v>
      </c>
      <c r="G610" s="291">
        <v>26</v>
      </c>
      <c r="H610" s="261">
        <v>3</v>
      </c>
      <c r="I610" s="289">
        <v>4</v>
      </c>
      <c r="J610" s="292" t="s">
        <v>543</v>
      </c>
      <c r="K610" s="230">
        <v>1</v>
      </c>
    </row>
    <row r="611" spans="1:11" ht="16.5" customHeight="1">
      <c r="A611" s="238" t="b">
        <v>1</v>
      </c>
      <c r="B611" s="229" t="s">
        <v>638</v>
      </c>
      <c r="C611" s="286">
        <v>9104001</v>
      </c>
      <c r="D611" s="286">
        <v>2</v>
      </c>
      <c r="E611" s="229">
        <v>1</v>
      </c>
      <c r="F611" s="230">
        <v>160003913</v>
      </c>
      <c r="G611" s="291">
        <v>28</v>
      </c>
      <c r="H611" s="261">
        <v>3</v>
      </c>
      <c r="I611" s="289">
        <v>4</v>
      </c>
      <c r="J611" s="292" t="s">
        <v>544</v>
      </c>
      <c r="K611" s="230">
        <v>1</v>
      </c>
    </row>
    <row r="612" spans="1:11" ht="16.5" customHeight="1">
      <c r="A612" s="293" t="b">
        <v>0</v>
      </c>
      <c r="B612" s="229" t="s">
        <v>638</v>
      </c>
      <c r="C612" s="286">
        <v>9104001</v>
      </c>
      <c r="D612" s="229">
        <v>3</v>
      </c>
      <c r="E612" s="229">
        <v>1</v>
      </c>
      <c r="F612" s="230">
        <v>160003901</v>
      </c>
      <c r="G612" s="291">
        <v>18</v>
      </c>
      <c r="H612" s="231">
        <v>1</v>
      </c>
      <c r="I612" s="294">
        <v>1</v>
      </c>
      <c r="J612" s="295" t="s">
        <v>574</v>
      </c>
      <c r="K612" s="230">
        <v>1</v>
      </c>
    </row>
    <row r="613" spans="1:11" ht="16.5" customHeight="1">
      <c r="A613" s="293" t="b">
        <v>0</v>
      </c>
      <c r="B613" s="229" t="s">
        <v>638</v>
      </c>
      <c r="C613" s="286">
        <v>9104001</v>
      </c>
      <c r="D613" s="229">
        <v>3</v>
      </c>
      <c r="E613" s="229">
        <v>1</v>
      </c>
      <c r="F613" s="230">
        <v>160003902</v>
      </c>
      <c r="G613" s="291">
        <v>19</v>
      </c>
      <c r="H613" s="231">
        <v>1</v>
      </c>
      <c r="I613" s="294">
        <v>1</v>
      </c>
      <c r="J613" s="295" t="s">
        <v>575</v>
      </c>
      <c r="K613" s="230">
        <v>1</v>
      </c>
    </row>
    <row r="614" spans="1:11" ht="16.5" customHeight="1">
      <c r="A614" s="293" t="b">
        <v>0</v>
      </c>
      <c r="B614" s="229" t="s">
        <v>638</v>
      </c>
      <c r="C614" s="286">
        <v>9104001</v>
      </c>
      <c r="D614" s="229">
        <v>3</v>
      </c>
      <c r="E614" s="229">
        <v>1</v>
      </c>
      <c r="F614" s="230">
        <v>160003903</v>
      </c>
      <c r="G614" s="291">
        <v>20</v>
      </c>
      <c r="H614" s="231">
        <v>1</v>
      </c>
      <c r="I614" s="294">
        <v>1</v>
      </c>
      <c r="J614" s="295" t="s">
        <v>576</v>
      </c>
      <c r="K614" s="230">
        <v>1</v>
      </c>
    </row>
    <row r="615" spans="1:11" ht="16.5" customHeight="1">
      <c r="A615" s="293" t="b">
        <v>0</v>
      </c>
      <c r="B615" s="229" t="s">
        <v>638</v>
      </c>
      <c r="C615" s="286">
        <v>9104001</v>
      </c>
      <c r="D615" s="229">
        <v>3</v>
      </c>
      <c r="E615" s="229">
        <v>1</v>
      </c>
      <c r="F615" s="230">
        <v>160003904</v>
      </c>
      <c r="G615" s="291">
        <v>21</v>
      </c>
      <c r="H615" s="231">
        <v>1</v>
      </c>
      <c r="I615" s="294">
        <v>1</v>
      </c>
      <c r="J615" s="295" t="s">
        <v>577</v>
      </c>
      <c r="K615" s="230">
        <v>1</v>
      </c>
    </row>
    <row r="616" spans="1:11" ht="16.5" customHeight="1">
      <c r="A616" s="293" t="b">
        <v>0</v>
      </c>
      <c r="B616" s="229" t="s">
        <v>638</v>
      </c>
      <c r="C616" s="286">
        <v>9104001</v>
      </c>
      <c r="D616" s="229">
        <v>3</v>
      </c>
      <c r="E616" s="229">
        <v>1</v>
      </c>
      <c r="F616" s="230">
        <v>160003905</v>
      </c>
      <c r="G616" s="291">
        <v>22</v>
      </c>
      <c r="H616" s="231">
        <v>1</v>
      </c>
      <c r="I616" s="294">
        <v>1</v>
      </c>
      <c r="J616" s="295" t="s">
        <v>578</v>
      </c>
      <c r="K616" s="230">
        <v>1</v>
      </c>
    </row>
    <row r="617" spans="1:11" ht="16.5" customHeight="1">
      <c r="A617" s="238" t="b">
        <v>1</v>
      </c>
      <c r="B617" s="296" t="s">
        <v>640</v>
      </c>
      <c r="C617" s="297">
        <v>9104002</v>
      </c>
      <c r="D617" s="297">
        <v>1</v>
      </c>
      <c r="E617" s="296">
        <v>1</v>
      </c>
      <c r="F617" s="298">
        <v>160001004</v>
      </c>
      <c r="G617" s="299">
        <v>100</v>
      </c>
      <c r="H617" s="300">
        <v>2</v>
      </c>
      <c r="I617" s="301">
        <v>2</v>
      </c>
      <c r="J617" s="302" t="s">
        <v>639</v>
      </c>
      <c r="K617" s="303">
        <v>1</v>
      </c>
    </row>
    <row r="618" spans="1:11" ht="16.5" customHeight="1">
      <c r="A618" s="238" t="b">
        <v>1</v>
      </c>
      <c r="B618" s="296" t="s">
        <v>640</v>
      </c>
      <c r="C618" s="297">
        <v>9104002</v>
      </c>
      <c r="D618" s="297">
        <v>2</v>
      </c>
      <c r="E618" s="296">
        <v>1</v>
      </c>
      <c r="F618" s="303">
        <v>160003910</v>
      </c>
      <c r="G618" s="304">
        <v>22</v>
      </c>
      <c r="H618" s="300">
        <v>6</v>
      </c>
      <c r="I618" s="301">
        <v>8</v>
      </c>
      <c r="J618" s="305" t="s">
        <v>541</v>
      </c>
      <c r="K618" s="303">
        <v>1</v>
      </c>
    </row>
    <row r="619" spans="1:11" ht="16.5" customHeight="1">
      <c r="A619" s="238" t="b">
        <v>1</v>
      </c>
      <c r="B619" s="296" t="s">
        <v>640</v>
      </c>
      <c r="C619" s="297">
        <v>9104002</v>
      </c>
      <c r="D619" s="297">
        <v>2</v>
      </c>
      <c r="E619" s="296">
        <v>1</v>
      </c>
      <c r="F619" s="303">
        <v>160003911</v>
      </c>
      <c r="G619" s="304">
        <v>24</v>
      </c>
      <c r="H619" s="300">
        <v>6</v>
      </c>
      <c r="I619" s="301">
        <v>8</v>
      </c>
      <c r="J619" s="305" t="s">
        <v>542</v>
      </c>
      <c r="K619" s="303">
        <v>1</v>
      </c>
    </row>
    <row r="620" spans="1:11" ht="16.5" customHeight="1">
      <c r="A620" s="238" t="b">
        <v>1</v>
      </c>
      <c r="B620" s="296" t="s">
        <v>640</v>
      </c>
      <c r="C620" s="297">
        <v>9104002</v>
      </c>
      <c r="D620" s="297">
        <v>2</v>
      </c>
      <c r="E620" s="296">
        <v>1</v>
      </c>
      <c r="F620" s="303">
        <v>160003912</v>
      </c>
      <c r="G620" s="304">
        <v>26</v>
      </c>
      <c r="H620" s="300">
        <v>6</v>
      </c>
      <c r="I620" s="301">
        <v>8</v>
      </c>
      <c r="J620" s="305" t="s">
        <v>543</v>
      </c>
      <c r="K620" s="303">
        <v>1</v>
      </c>
    </row>
    <row r="621" spans="1:11" ht="16.5" customHeight="1">
      <c r="A621" s="238" t="b">
        <v>1</v>
      </c>
      <c r="B621" s="296" t="s">
        <v>640</v>
      </c>
      <c r="C621" s="297">
        <v>9104002</v>
      </c>
      <c r="D621" s="297">
        <v>2</v>
      </c>
      <c r="E621" s="296">
        <v>1</v>
      </c>
      <c r="F621" s="303">
        <v>160003913</v>
      </c>
      <c r="G621" s="304">
        <v>28</v>
      </c>
      <c r="H621" s="300">
        <v>6</v>
      </c>
      <c r="I621" s="301">
        <v>8</v>
      </c>
      <c r="J621" s="305" t="s">
        <v>544</v>
      </c>
      <c r="K621" s="303">
        <v>1</v>
      </c>
    </row>
    <row r="622" spans="1:11" ht="16.5" customHeight="1">
      <c r="A622" s="293" t="b">
        <v>0</v>
      </c>
      <c r="B622" s="296" t="s">
        <v>640</v>
      </c>
      <c r="C622" s="297">
        <v>9104002</v>
      </c>
      <c r="D622" s="296">
        <v>3</v>
      </c>
      <c r="E622" s="296">
        <v>1</v>
      </c>
      <c r="F622" s="303">
        <v>160003901</v>
      </c>
      <c r="G622" s="304">
        <v>18</v>
      </c>
      <c r="H622" s="306">
        <v>1</v>
      </c>
      <c r="I622" s="307">
        <v>2</v>
      </c>
      <c r="J622" s="308" t="s">
        <v>574</v>
      </c>
      <c r="K622" s="303">
        <v>1</v>
      </c>
    </row>
    <row r="623" spans="1:11" ht="16.5" customHeight="1">
      <c r="A623" s="293" t="b">
        <v>0</v>
      </c>
      <c r="B623" s="296" t="s">
        <v>640</v>
      </c>
      <c r="C623" s="297">
        <v>9104002</v>
      </c>
      <c r="D623" s="296">
        <v>3</v>
      </c>
      <c r="E623" s="296">
        <v>1</v>
      </c>
      <c r="F623" s="303">
        <v>160003902</v>
      </c>
      <c r="G623" s="304">
        <v>19</v>
      </c>
      <c r="H623" s="306">
        <v>1</v>
      </c>
      <c r="I623" s="307">
        <v>2</v>
      </c>
      <c r="J623" s="308" t="s">
        <v>575</v>
      </c>
      <c r="K623" s="303">
        <v>1</v>
      </c>
    </row>
    <row r="624" spans="1:11" ht="16.5" customHeight="1">
      <c r="A624" s="293" t="b">
        <v>0</v>
      </c>
      <c r="B624" s="296" t="s">
        <v>640</v>
      </c>
      <c r="C624" s="297">
        <v>9104002</v>
      </c>
      <c r="D624" s="296">
        <v>3</v>
      </c>
      <c r="E624" s="296">
        <v>1</v>
      </c>
      <c r="F624" s="303">
        <v>160003903</v>
      </c>
      <c r="G624" s="304">
        <v>20</v>
      </c>
      <c r="H624" s="306">
        <v>1</v>
      </c>
      <c r="I624" s="307">
        <v>2</v>
      </c>
      <c r="J624" s="308" t="s">
        <v>576</v>
      </c>
      <c r="K624" s="303">
        <v>1</v>
      </c>
    </row>
    <row r="625" spans="1:11" ht="16.5" customHeight="1">
      <c r="A625" s="293" t="b">
        <v>0</v>
      </c>
      <c r="B625" s="296" t="s">
        <v>640</v>
      </c>
      <c r="C625" s="297">
        <v>9104002</v>
      </c>
      <c r="D625" s="296">
        <v>3</v>
      </c>
      <c r="E625" s="296">
        <v>1</v>
      </c>
      <c r="F625" s="303">
        <v>160003904</v>
      </c>
      <c r="G625" s="304">
        <v>21</v>
      </c>
      <c r="H625" s="306">
        <v>1</v>
      </c>
      <c r="I625" s="307">
        <v>2</v>
      </c>
      <c r="J625" s="308" t="s">
        <v>577</v>
      </c>
      <c r="K625" s="303">
        <v>1</v>
      </c>
    </row>
    <row r="626" spans="1:11" ht="16.5" customHeight="1">
      <c r="A626" s="293" t="b">
        <v>0</v>
      </c>
      <c r="B626" s="296" t="s">
        <v>640</v>
      </c>
      <c r="C626" s="297">
        <v>9104002</v>
      </c>
      <c r="D626" s="296">
        <v>3</v>
      </c>
      <c r="E626" s="296">
        <v>1</v>
      </c>
      <c r="F626" s="303">
        <v>160003905</v>
      </c>
      <c r="G626" s="304">
        <v>22</v>
      </c>
      <c r="H626" s="306">
        <v>1</v>
      </c>
      <c r="I626" s="307">
        <v>2</v>
      </c>
      <c r="J626" s="308" t="s">
        <v>578</v>
      </c>
      <c r="K626" s="303">
        <v>1</v>
      </c>
    </row>
    <row r="627" spans="1:11" ht="16.5" customHeight="1">
      <c r="A627" s="238" t="b">
        <v>1</v>
      </c>
      <c r="B627" s="229" t="s">
        <v>641</v>
      </c>
      <c r="C627" s="286">
        <v>9104003</v>
      </c>
      <c r="D627" s="286">
        <v>1</v>
      </c>
      <c r="E627" s="229">
        <v>1</v>
      </c>
      <c r="F627" s="287">
        <v>160001004</v>
      </c>
      <c r="G627" s="288">
        <v>100</v>
      </c>
      <c r="H627" s="261">
        <v>3</v>
      </c>
      <c r="I627" s="289">
        <v>3</v>
      </c>
      <c r="J627" s="290" t="s">
        <v>639</v>
      </c>
      <c r="K627" s="230">
        <v>1</v>
      </c>
    </row>
    <row r="628" spans="1:11" ht="16.5" customHeight="1">
      <c r="A628" s="238" t="b">
        <v>1</v>
      </c>
      <c r="B628" s="229" t="s">
        <v>641</v>
      </c>
      <c r="C628" s="286">
        <v>9104003</v>
      </c>
      <c r="D628" s="286">
        <v>2</v>
      </c>
      <c r="E628" s="229">
        <v>1</v>
      </c>
      <c r="F628" s="230">
        <v>160003910</v>
      </c>
      <c r="G628" s="291">
        <v>22</v>
      </c>
      <c r="H628" s="261">
        <v>8</v>
      </c>
      <c r="I628" s="289">
        <v>10</v>
      </c>
      <c r="J628" s="292" t="s">
        <v>541</v>
      </c>
      <c r="K628" s="230">
        <v>1</v>
      </c>
    </row>
    <row r="629" spans="1:11" ht="16.5" customHeight="1">
      <c r="A629" s="238" t="b">
        <v>1</v>
      </c>
      <c r="B629" s="229" t="s">
        <v>641</v>
      </c>
      <c r="C629" s="286">
        <v>9104003</v>
      </c>
      <c r="D629" s="286">
        <v>2</v>
      </c>
      <c r="E629" s="229">
        <v>1</v>
      </c>
      <c r="F629" s="230">
        <v>160003911</v>
      </c>
      <c r="G629" s="291">
        <v>24</v>
      </c>
      <c r="H629" s="261">
        <v>8</v>
      </c>
      <c r="I629" s="289">
        <v>10</v>
      </c>
      <c r="J629" s="292" t="s">
        <v>542</v>
      </c>
      <c r="K629" s="230">
        <v>1</v>
      </c>
    </row>
    <row r="630" spans="1:11" ht="16.5" customHeight="1">
      <c r="A630" s="238" t="b">
        <v>1</v>
      </c>
      <c r="B630" s="229" t="s">
        <v>641</v>
      </c>
      <c r="C630" s="286">
        <v>9104003</v>
      </c>
      <c r="D630" s="286">
        <v>2</v>
      </c>
      <c r="E630" s="229">
        <v>1</v>
      </c>
      <c r="F630" s="230">
        <v>160003912</v>
      </c>
      <c r="G630" s="291">
        <v>26</v>
      </c>
      <c r="H630" s="261">
        <v>8</v>
      </c>
      <c r="I630" s="289">
        <v>10</v>
      </c>
      <c r="J630" s="292" t="s">
        <v>543</v>
      </c>
      <c r="K630" s="230">
        <v>1</v>
      </c>
    </row>
    <row r="631" spans="1:11" ht="16.5" customHeight="1">
      <c r="A631" s="238" t="b">
        <v>1</v>
      </c>
      <c r="B631" s="229" t="s">
        <v>641</v>
      </c>
      <c r="C631" s="286">
        <v>9104003</v>
      </c>
      <c r="D631" s="286">
        <v>2</v>
      </c>
      <c r="E631" s="229">
        <v>1</v>
      </c>
      <c r="F631" s="230">
        <v>160003913</v>
      </c>
      <c r="G631" s="291">
        <v>28</v>
      </c>
      <c r="H631" s="261">
        <v>8</v>
      </c>
      <c r="I631" s="289">
        <v>10</v>
      </c>
      <c r="J631" s="292" t="s">
        <v>544</v>
      </c>
      <c r="K631" s="230">
        <v>1</v>
      </c>
    </row>
    <row r="632" spans="1:11" ht="16.5" customHeight="1">
      <c r="A632" s="293" t="b">
        <v>0</v>
      </c>
      <c r="B632" s="229" t="s">
        <v>641</v>
      </c>
      <c r="C632" s="286">
        <v>9104003</v>
      </c>
      <c r="D632" s="229">
        <v>3</v>
      </c>
      <c r="E632" s="229">
        <v>1</v>
      </c>
      <c r="F632" s="230">
        <v>160003901</v>
      </c>
      <c r="G632" s="291">
        <v>18</v>
      </c>
      <c r="H632" s="231">
        <v>2</v>
      </c>
      <c r="I632" s="294">
        <v>2</v>
      </c>
      <c r="J632" s="295" t="s">
        <v>574</v>
      </c>
      <c r="K632" s="230">
        <v>1</v>
      </c>
    </row>
    <row r="633" spans="1:11" ht="16.5" customHeight="1">
      <c r="A633" s="293" t="b">
        <v>0</v>
      </c>
      <c r="B633" s="229" t="s">
        <v>641</v>
      </c>
      <c r="C633" s="286">
        <v>9104003</v>
      </c>
      <c r="D633" s="229">
        <v>3</v>
      </c>
      <c r="E633" s="229">
        <v>1</v>
      </c>
      <c r="F633" s="230">
        <v>160003902</v>
      </c>
      <c r="G633" s="291">
        <v>19</v>
      </c>
      <c r="H633" s="231">
        <v>2</v>
      </c>
      <c r="I633" s="294">
        <v>2</v>
      </c>
      <c r="J633" s="295" t="s">
        <v>575</v>
      </c>
      <c r="K633" s="230">
        <v>1</v>
      </c>
    </row>
    <row r="634" spans="1:11" ht="16.5" customHeight="1">
      <c r="A634" s="293" t="b">
        <v>0</v>
      </c>
      <c r="B634" s="229" t="s">
        <v>641</v>
      </c>
      <c r="C634" s="286">
        <v>9104003</v>
      </c>
      <c r="D634" s="229">
        <v>3</v>
      </c>
      <c r="E634" s="229">
        <v>1</v>
      </c>
      <c r="F634" s="230">
        <v>160003903</v>
      </c>
      <c r="G634" s="291">
        <v>20</v>
      </c>
      <c r="H634" s="231">
        <v>2</v>
      </c>
      <c r="I634" s="294">
        <v>2</v>
      </c>
      <c r="J634" s="295" t="s">
        <v>576</v>
      </c>
      <c r="K634" s="230">
        <v>1</v>
      </c>
    </row>
    <row r="635" spans="1:11" ht="16.5" customHeight="1">
      <c r="A635" s="293" t="b">
        <v>0</v>
      </c>
      <c r="B635" s="229" t="s">
        <v>641</v>
      </c>
      <c r="C635" s="286">
        <v>9104003</v>
      </c>
      <c r="D635" s="229">
        <v>3</v>
      </c>
      <c r="E635" s="229">
        <v>1</v>
      </c>
      <c r="F635" s="230">
        <v>160003904</v>
      </c>
      <c r="G635" s="291">
        <v>21</v>
      </c>
      <c r="H635" s="231">
        <v>2</v>
      </c>
      <c r="I635" s="294">
        <v>2</v>
      </c>
      <c r="J635" s="295" t="s">
        <v>577</v>
      </c>
      <c r="K635" s="230">
        <v>1</v>
      </c>
    </row>
    <row r="636" spans="1:11" ht="16.5" customHeight="1">
      <c r="A636" s="293" t="b">
        <v>0</v>
      </c>
      <c r="B636" s="229" t="s">
        <v>641</v>
      </c>
      <c r="C636" s="286">
        <v>9104003</v>
      </c>
      <c r="D636" s="229">
        <v>3</v>
      </c>
      <c r="E636" s="229">
        <v>1</v>
      </c>
      <c r="F636" s="230">
        <v>160003905</v>
      </c>
      <c r="G636" s="291">
        <v>22</v>
      </c>
      <c r="H636" s="231">
        <v>2</v>
      </c>
      <c r="I636" s="294">
        <v>2</v>
      </c>
      <c r="J636" s="295" t="s">
        <v>578</v>
      </c>
      <c r="K636" s="230">
        <v>1</v>
      </c>
    </row>
  </sheetData>
  <phoneticPr fontId="6" type="noConversion"/>
  <pageMargins left="0.7" right="0.7" top="0.75" bottom="0.75" header="0.3" footer="0.3"/>
  <pageSetup paperSize="9" orientation="portrait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130"/>
  <sheetViews>
    <sheetView topLeftCell="A43" zoomScaleNormal="100" workbookViewId="0">
      <selection activeCell="E58" sqref="E58"/>
    </sheetView>
  </sheetViews>
  <sheetFormatPr defaultRowHeight="16.5"/>
  <cols>
    <col min="1" max="3" width="3.625" style="19" customWidth="1"/>
    <col min="4" max="4" width="4.125" style="25" customWidth="1"/>
    <col min="5" max="5" width="104.5" style="9" customWidth="1"/>
    <col min="6" max="6" width="10.5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0</v>
      </c>
      <c r="C1" s="2"/>
      <c r="D1" s="47"/>
      <c r="E1" s="7"/>
      <c r="H1" s="67"/>
    </row>
    <row r="2" spans="2:9" customFormat="1" ht="20.25">
      <c r="B2" s="3" t="s">
        <v>612</v>
      </c>
      <c r="C2" s="3"/>
      <c r="D2" s="47"/>
      <c r="E2" s="7"/>
      <c r="H2" s="67"/>
    </row>
    <row r="3" spans="2:9" customFormat="1">
      <c r="D3" s="48" t="s">
        <v>242</v>
      </c>
      <c r="E3" s="9"/>
      <c r="H3" s="67"/>
    </row>
    <row r="4" spans="2:9">
      <c r="B4" s="15"/>
      <c r="C4" s="16"/>
      <c r="D4" s="17"/>
      <c r="E4" s="5"/>
      <c r="F4" s="18"/>
    </row>
    <row r="5" spans="2:9">
      <c r="B5" s="20"/>
      <c r="C5" s="21"/>
      <c r="D5" s="22" t="s">
        <v>3</v>
      </c>
      <c r="E5" s="7"/>
      <c r="F5" s="24"/>
    </row>
    <row r="6" spans="2:9">
      <c r="B6" s="20"/>
      <c r="C6" s="21"/>
      <c r="D6" s="25" t="s">
        <v>369</v>
      </c>
      <c r="F6" s="24"/>
      <c r="I6" s="13"/>
    </row>
    <row r="7" spans="2:9">
      <c r="B7" s="20"/>
      <c r="C7" s="21"/>
      <c r="E7" s="162" t="s">
        <v>370</v>
      </c>
      <c r="F7" s="24"/>
      <c r="I7" s="13"/>
    </row>
    <row r="8" spans="2:9">
      <c r="B8" s="20"/>
      <c r="C8" s="21"/>
      <c r="E8" s="162" t="s">
        <v>442</v>
      </c>
      <c r="F8" s="24"/>
      <c r="I8" s="13"/>
    </row>
    <row r="9" spans="2:9">
      <c r="B9" s="20"/>
      <c r="C9" s="21"/>
      <c r="E9" s="6"/>
      <c r="F9" s="24"/>
      <c r="I9" s="13"/>
    </row>
    <row r="10" spans="2:9">
      <c r="B10" s="20"/>
      <c r="C10" s="21"/>
      <c r="D10" s="222" t="s">
        <v>371</v>
      </c>
      <c r="E10" s="224"/>
      <c r="F10" s="24"/>
      <c r="I10" s="13"/>
    </row>
    <row r="11" spans="2:9">
      <c r="B11" s="20"/>
      <c r="C11" s="21"/>
      <c r="D11" s="222"/>
      <c r="E11" s="224" t="s">
        <v>372</v>
      </c>
      <c r="F11" s="24"/>
      <c r="I11" s="13"/>
    </row>
    <row r="12" spans="2:9">
      <c r="B12" s="20"/>
      <c r="C12" s="21"/>
      <c r="E12" s="6"/>
      <c r="F12" s="24"/>
      <c r="I12" s="13"/>
    </row>
    <row r="13" spans="2:9">
      <c r="B13" s="20"/>
      <c r="C13" s="21"/>
      <c r="D13" s="222" t="s">
        <v>376</v>
      </c>
      <c r="E13" s="224"/>
      <c r="F13" s="24"/>
      <c r="I13" s="13"/>
    </row>
    <row r="14" spans="2:9">
      <c r="B14" s="20"/>
      <c r="C14" s="21"/>
      <c r="D14" s="222"/>
      <c r="E14" s="224" t="s">
        <v>377</v>
      </c>
      <c r="F14" s="24"/>
      <c r="I14" s="13"/>
    </row>
    <row r="15" spans="2:9">
      <c r="B15" s="20"/>
      <c r="C15" s="21"/>
      <c r="E15" s="6"/>
      <c r="F15" s="24"/>
      <c r="I15" s="13"/>
    </row>
    <row r="16" spans="2:9">
      <c r="B16" s="20"/>
      <c r="C16" s="21"/>
      <c r="D16" s="25" t="s">
        <v>450</v>
      </c>
      <c r="F16" s="24"/>
      <c r="I16" s="13"/>
    </row>
    <row r="17" spans="2:9">
      <c r="B17" s="20"/>
      <c r="C17" s="21"/>
      <c r="D17" s="26"/>
      <c r="E17" s="172" t="s">
        <v>449</v>
      </c>
      <c r="F17" s="24"/>
      <c r="I17" s="13"/>
    </row>
    <row r="18" spans="2:9">
      <c r="B18" s="20"/>
      <c r="C18" s="21"/>
      <c r="D18" s="26"/>
      <c r="E18" s="162"/>
      <c r="F18" s="24"/>
      <c r="I18" s="13"/>
    </row>
    <row r="19" spans="2:9">
      <c r="B19" s="20"/>
      <c r="C19" s="21"/>
      <c r="D19" s="23" t="s">
        <v>474</v>
      </c>
      <c r="E19" s="162"/>
      <c r="F19" s="24"/>
      <c r="I19" s="13"/>
    </row>
    <row r="20" spans="2:9">
      <c r="B20" s="20"/>
      <c r="C20" s="21"/>
      <c r="E20" s="6" t="s">
        <v>473</v>
      </c>
      <c r="F20" s="24"/>
      <c r="I20" s="13"/>
    </row>
    <row r="21" spans="2:9">
      <c r="B21" s="20"/>
      <c r="C21" s="21"/>
      <c r="E21" s="6"/>
      <c r="F21" s="24"/>
      <c r="I21" s="13"/>
    </row>
    <row r="22" spans="2:9">
      <c r="B22" s="20"/>
      <c r="C22" s="21"/>
      <c r="D22" s="25" t="s">
        <v>475</v>
      </c>
      <c r="E22" s="6"/>
      <c r="F22" s="24"/>
      <c r="I22" s="13"/>
    </row>
    <row r="23" spans="2:9">
      <c r="B23" s="20"/>
      <c r="C23" s="21"/>
      <c r="E23" s="6" t="s">
        <v>470</v>
      </c>
      <c r="F23" s="24"/>
      <c r="I23" s="13"/>
    </row>
    <row r="24" spans="2:9">
      <c r="B24" s="20"/>
      <c r="C24" s="21"/>
      <c r="E24" s="67" t="s">
        <v>618</v>
      </c>
      <c r="F24" s="24"/>
      <c r="I24" s="13"/>
    </row>
    <row r="25" spans="2:9">
      <c r="B25" s="20"/>
      <c r="C25" s="21"/>
      <c r="E25" s="67"/>
      <c r="F25" s="24"/>
      <c r="I25" s="13"/>
    </row>
    <row r="26" spans="2:9">
      <c r="B26" s="20"/>
      <c r="C26" s="21"/>
      <c r="D26" s="25" t="s">
        <v>472</v>
      </c>
      <c r="E26" s="6"/>
      <c r="F26" s="24"/>
      <c r="I26" s="13"/>
    </row>
    <row r="27" spans="2:9">
      <c r="B27" s="20"/>
      <c r="C27" s="21"/>
      <c r="E27" s="6" t="s">
        <v>471</v>
      </c>
      <c r="F27" s="24"/>
      <c r="I27" s="13"/>
    </row>
    <row r="28" spans="2:9">
      <c r="B28" s="20"/>
      <c r="C28" s="21"/>
      <c r="E28" s="67" t="s">
        <v>617</v>
      </c>
      <c r="F28" s="24"/>
      <c r="I28" s="13"/>
    </row>
    <row r="29" spans="2:9">
      <c r="B29" s="20"/>
      <c r="C29" s="21"/>
      <c r="E29" s="67"/>
      <c r="F29" s="24"/>
      <c r="I29" s="13"/>
    </row>
    <row r="30" spans="2:9">
      <c r="B30" s="20"/>
      <c r="C30" s="21"/>
      <c r="D30" s="25" t="s">
        <v>454</v>
      </c>
      <c r="E30" s="6"/>
      <c r="F30" s="24"/>
      <c r="I30" s="13"/>
    </row>
    <row r="31" spans="2:9">
      <c r="B31" s="20"/>
      <c r="C31" s="21"/>
      <c r="E31" s="67" t="s">
        <v>451</v>
      </c>
      <c r="F31" s="24"/>
      <c r="I31" s="13"/>
    </row>
    <row r="32" spans="2:9">
      <c r="B32" s="20"/>
      <c r="C32" s="21"/>
      <c r="E32" s="6"/>
      <c r="F32" s="24"/>
      <c r="I32" s="13"/>
    </row>
    <row r="33" spans="2:9">
      <c r="B33" s="20"/>
      <c r="C33" s="21"/>
      <c r="D33" s="25" t="s">
        <v>632</v>
      </c>
      <c r="E33" s="6"/>
      <c r="F33" s="24"/>
      <c r="I33" s="13"/>
    </row>
    <row r="34" spans="2:9">
      <c r="B34" s="20"/>
      <c r="C34" s="21"/>
      <c r="E34" s="67" t="s">
        <v>629</v>
      </c>
      <c r="F34" s="24"/>
      <c r="I34" s="13"/>
    </row>
    <row r="35" spans="2:9">
      <c r="B35" s="20"/>
      <c r="C35" s="21"/>
      <c r="E35" s="6"/>
      <c r="F35" s="24"/>
      <c r="H35" s="9"/>
      <c r="I35" s="13"/>
    </row>
    <row r="36" spans="2:9">
      <c r="B36" s="20"/>
      <c r="C36" s="21"/>
      <c r="D36" s="25" t="s">
        <v>633</v>
      </c>
      <c r="E36" s="6"/>
      <c r="F36" s="24"/>
      <c r="I36" s="13"/>
    </row>
    <row r="37" spans="2:9">
      <c r="B37" s="20"/>
      <c r="C37" s="21"/>
      <c r="E37" s="9" t="s">
        <v>626</v>
      </c>
      <c r="F37" s="24"/>
      <c r="I37" s="13"/>
    </row>
    <row r="38" spans="2:9">
      <c r="B38" s="20"/>
      <c r="C38" s="21"/>
      <c r="E38" s="19"/>
      <c r="F38" s="24"/>
    </row>
    <row r="39" spans="2:9">
      <c r="B39" s="20"/>
      <c r="C39" s="21"/>
      <c r="D39" s="26" t="s">
        <v>4</v>
      </c>
      <c r="F39" s="24"/>
    </row>
    <row r="40" spans="2:9">
      <c r="B40" s="20"/>
      <c r="C40" s="21"/>
      <c r="D40" s="222" t="s">
        <v>373</v>
      </c>
      <c r="E40" s="223"/>
      <c r="F40" s="24"/>
    </row>
    <row r="41" spans="2:9">
      <c r="B41" s="20"/>
      <c r="C41" s="21"/>
      <c r="D41" s="222"/>
      <c r="E41" s="223" t="s">
        <v>374</v>
      </c>
      <c r="F41" s="24"/>
    </row>
    <row r="42" spans="2:9">
      <c r="B42" s="20"/>
      <c r="C42" s="21"/>
      <c r="D42" s="222"/>
      <c r="E42" s="223" t="s">
        <v>375</v>
      </c>
      <c r="F42" s="24"/>
    </row>
    <row r="43" spans="2:9">
      <c r="B43" s="20"/>
      <c r="C43" s="21"/>
      <c r="E43" s="67"/>
      <c r="F43" s="24"/>
    </row>
    <row r="44" spans="2:9">
      <c r="B44" s="20"/>
      <c r="C44" s="21"/>
      <c r="D44" s="25" t="s">
        <v>378</v>
      </c>
      <c r="E44" s="67"/>
      <c r="F44" s="24"/>
    </row>
    <row r="45" spans="2:9">
      <c r="B45" s="20"/>
      <c r="C45" s="21"/>
      <c r="E45" s="67" t="s">
        <v>637</v>
      </c>
      <c r="F45" s="24"/>
    </row>
    <row r="46" spans="2:9">
      <c r="B46" s="20"/>
      <c r="C46" s="21"/>
      <c r="E46" s="67" t="s">
        <v>635</v>
      </c>
      <c r="F46" s="24"/>
    </row>
    <row r="47" spans="2:9">
      <c r="B47" s="20"/>
      <c r="C47" s="21"/>
      <c r="E47" s="67" t="s">
        <v>636</v>
      </c>
      <c r="F47" s="24"/>
    </row>
    <row r="48" spans="2:9">
      <c r="B48" s="20"/>
      <c r="C48" s="21"/>
      <c r="E48" s="67"/>
      <c r="F48" s="24"/>
    </row>
    <row r="49" spans="2:6">
      <c r="B49" s="20"/>
      <c r="C49" s="21"/>
      <c r="D49" s="25" t="s">
        <v>443</v>
      </c>
      <c r="E49" s="67"/>
      <c r="F49" s="24"/>
    </row>
    <row r="50" spans="2:6">
      <c r="B50" s="20"/>
      <c r="C50" s="21"/>
      <c r="E50" s="10" t="s">
        <v>444</v>
      </c>
      <c r="F50" s="24"/>
    </row>
    <row r="51" spans="2:6">
      <c r="B51" s="20"/>
      <c r="C51" s="21"/>
      <c r="E51" s="67" t="s">
        <v>445</v>
      </c>
      <c r="F51" s="24"/>
    </row>
    <row r="52" spans="2:6">
      <c r="B52" s="20"/>
      <c r="C52" s="21"/>
      <c r="E52" s="9" t="s">
        <v>497</v>
      </c>
      <c r="F52" s="24"/>
    </row>
    <row r="53" spans="2:6">
      <c r="B53" s="20"/>
      <c r="C53" s="21"/>
      <c r="E53" s="67" t="s">
        <v>446</v>
      </c>
      <c r="F53" s="24"/>
    </row>
    <row r="54" spans="2:6">
      <c r="B54" s="20"/>
      <c r="C54" s="21"/>
      <c r="E54" s="67" t="s">
        <v>447</v>
      </c>
      <c r="F54" s="24"/>
    </row>
    <row r="55" spans="2:6">
      <c r="B55" s="20"/>
      <c r="C55" s="21"/>
      <c r="E55" s="67"/>
      <c r="F55" s="24"/>
    </row>
    <row r="56" spans="2:6">
      <c r="B56" s="20"/>
      <c r="C56" s="21"/>
      <c r="D56" s="25" t="s">
        <v>498</v>
      </c>
      <c r="F56" s="24"/>
    </row>
    <row r="57" spans="2:6">
      <c r="B57" s="20"/>
      <c r="C57" s="21"/>
      <c r="E57" s="195" t="s">
        <v>448</v>
      </c>
      <c r="F57" s="24"/>
    </row>
    <row r="58" spans="2:6">
      <c r="B58" s="20"/>
      <c r="C58" s="21"/>
      <c r="E58" s="195" t="s">
        <v>490</v>
      </c>
      <c r="F58" s="24"/>
    </row>
    <row r="59" spans="2:6">
      <c r="B59" s="20"/>
      <c r="C59" s="21"/>
      <c r="E59" s="10" t="s">
        <v>489</v>
      </c>
      <c r="F59" s="24"/>
    </row>
    <row r="60" spans="2:6">
      <c r="B60" s="20"/>
      <c r="C60" s="21"/>
      <c r="E60" s="19"/>
      <c r="F60" s="24"/>
    </row>
    <row r="61" spans="2:6">
      <c r="B61" s="20"/>
      <c r="C61" s="21"/>
      <c r="D61" s="25" t="s">
        <v>499</v>
      </c>
      <c r="E61" s="195"/>
      <c r="F61" s="24"/>
    </row>
    <row r="62" spans="2:6">
      <c r="B62" s="20"/>
      <c r="C62" s="21"/>
      <c r="E62" s="10" t="s">
        <v>491</v>
      </c>
      <c r="F62" s="24"/>
    </row>
    <row r="63" spans="2:6">
      <c r="B63" s="20"/>
      <c r="C63" s="21"/>
      <c r="E63" s="10" t="s">
        <v>493</v>
      </c>
      <c r="F63" s="24"/>
    </row>
    <row r="64" spans="2:6">
      <c r="B64" s="20"/>
      <c r="C64" s="21"/>
      <c r="E64" s="10"/>
      <c r="F64" s="24"/>
    </row>
    <row r="65" spans="2:8">
      <c r="B65" s="20"/>
      <c r="C65" s="21"/>
      <c r="D65" s="25" t="s">
        <v>619</v>
      </c>
      <c r="E65" s="10"/>
      <c r="F65" s="24"/>
    </row>
    <row r="66" spans="2:8">
      <c r="B66" s="20"/>
      <c r="C66" s="21"/>
      <c r="E66" s="67" t="s">
        <v>616</v>
      </c>
      <c r="F66" s="24"/>
    </row>
    <row r="67" spans="2:8">
      <c r="B67" s="20"/>
      <c r="C67" s="21"/>
      <c r="E67" s="10"/>
      <c r="F67" s="24"/>
    </row>
    <row r="68" spans="2:8">
      <c r="B68" s="20"/>
      <c r="C68" s="21"/>
      <c r="D68" s="19" t="s">
        <v>620</v>
      </c>
      <c r="E68" s="10"/>
      <c r="F68" s="24"/>
    </row>
    <row r="69" spans="2:8">
      <c r="B69" s="20"/>
      <c r="C69" s="21"/>
      <c r="E69" s="225" t="s">
        <v>621</v>
      </c>
      <c r="F69" s="24"/>
      <c r="H69" s="19"/>
    </row>
    <row r="70" spans="2:8">
      <c r="B70" s="20"/>
      <c r="C70" s="21"/>
      <c r="E70" s="67"/>
      <c r="F70" s="24"/>
      <c r="H70" s="19"/>
    </row>
    <row r="71" spans="2:8">
      <c r="B71" s="20"/>
      <c r="C71" s="21"/>
      <c r="D71" s="26" t="s">
        <v>461</v>
      </c>
      <c r="E71" s="7"/>
      <c r="F71" s="24"/>
      <c r="H71" s="19"/>
    </row>
    <row r="72" spans="2:8">
      <c r="B72" s="20"/>
      <c r="C72" s="21"/>
      <c r="D72" s="23" t="s">
        <v>467</v>
      </c>
      <c r="E72" s="7"/>
      <c r="F72" s="24"/>
      <c r="H72" s="19"/>
    </row>
    <row r="73" spans="2:8">
      <c r="B73" s="20"/>
      <c r="C73" s="21"/>
      <c r="D73" s="26"/>
      <c r="E73" s="172" t="s">
        <v>466</v>
      </c>
      <c r="F73" s="24"/>
    </row>
    <row r="74" spans="2:8">
      <c r="B74" s="20"/>
      <c r="C74" s="21"/>
      <c r="D74" s="26"/>
      <c r="E74" s="172"/>
      <c r="F74" s="24"/>
    </row>
    <row r="75" spans="2:8">
      <c r="B75" s="20"/>
      <c r="C75" s="21"/>
      <c r="D75" s="23" t="s">
        <v>469</v>
      </c>
      <c r="E75" s="7"/>
      <c r="F75" s="24"/>
    </row>
    <row r="76" spans="2:8">
      <c r="B76" s="20"/>
      <c r="C76" s="21"/>
      <c r="D76" s="26"/>
      <c r="E76" s="7" t="s">
        <v>468</v>
      </c>
      <c r="F76" s="24"/>
    </row>
    <row r="77" spans="2:8">
      <c r="B77" s="20"/>
      <c r="C77" s="21"/>
      <c r="D77" s="26"/>
      <c r="E77" s="67" t="s">
        <v>627</v>
      </c>
      <c r="F77" s="24"/>
    </row>
    <row r="78" spans="2:8">
      <c r="B78" s="20"/>
      <c r="C78" s="21"/>
      <c r="D78" s="26"/>
      <c r="E78" s="67" t="s">
        <v>628</v>
      </c>
      <c r="F78" s="24"/>
    </row>
    <row r="79" spans="2:8">
      <c r="B79" s="20"/>
      <c r="C79" s="21"/>
      <c r="D79" s="26"/>
      <c r="E79" s="67"/>
      <c r="F79" s="24"/>
    </row>
    <row r="80" spans="2:8">
      <c r="B80" s="20"/>
      <c r="C80" s="21"/>
      <c r="D80" s="23" t="s">
        <v>634</v>
      </c>
      <c r="E80" s="7"/>
      <c r="F80" s="24"/>
    </row>
    <row r="81" spans="2:8">
      <c r="B81" s="20"/>
      <c r="C81" s="21"/>
      <c r="D81" s="26"/>
      <c r="E81" s="67" t="s">
        <v>625</v>
      </c>
      <c r="F81" s="24"/>
    </row>
    <row r="82" spans="2:8">
      <c r="B82" s="20"/>
      <c r="C82" s="21"/>
      <c r="D82" s="26"/>
      <c r="E82" s="67"/>
      <c r="F82" s="24"/>
    </row>
    <row r="83" spans="2:8">
      <c r="B83" s="20"/>
      <c r="C83" s="21"/>
      <c r="D83" s="23" t="s">
        <v>500</v>
      </c>
      <c r="E83" s="19"/>
      <c r="F83" s="24"/>
    </row>
    <row r="84" spans="2:8">
      <c r="B84" s="20"/>
      <c r="C84" s="21"/>
      <c r="D84" s="26"/>
      <c r="E84" s="172" t="s">
        <v>501</v>
      </c>
      <c r="F84" s="24"/>
    </row>
    <row r="85" spans="2:8">
      <c r="B85" s="20"/>
      <c r="C85" s="21"/>
      <c r="D85" s="26"/>
      <c r="E85" s="172"/>
      <c r="F85" s="24"/>
    </row>
    <row r="86" spans="2:8">
      <c r="B86" s="20"/>
      <c r="C86" s="21"/>
      <c r="D86" s="25" t="s">
        <v>465</v>
      </c>
      <c r="F86" s="24"/>
    </row>
    <row r="87" spans="2:8">
      <c r="B87" s="20"/>
      <c r="C87" s="21"/>
      <c r="E87" s="9" t="s">
        <v>464</v>
      </c>
      <c r="F87" s="24"/>
    </row>
    <row r="88" spans="2:8">
      <c r="B88" s="20"/>
      <c r="C88" s="21"/>
      <c r="F88" s="24"/>
      <c r="H88" s="19"/>
    </row>
    <row r="89" spans="2:8">
      <c r="B89" s="20"/>
      <c r="C89" s="21"/>
      <c r="D89" s="23" t="s">
        <v>453</v>
      </c>
      <c r="E89" s="172"/>
      <c r="F89" s="24"/>
      <c r="H89" s="9"/>
    </row>
    <row r="90" spans="2:8">
      <c r="B90" s="20"/>
      <c r="C90" s="21"/>
      <c r="D90" s="23"/>
      <c r="E90" s="172" t="s">
        <v>452</v>
      </c>
      <c r="F90" s="24"/>
    </row>
    <row r="91" spans="2:8">
      <c r="B91" s="20"/>
      <c r="C91" s="21"/>
      <c r="D91" s="26"/>
      <c r="E91" s="172"/>
      <c r="F91" s="24"/>
    </row>
    <row r="92" spans="2:8">
      <c r="B92" s="20"/>
      <c r="C92" s="21"/>
      <c r="D92" s="23" t="s">
        <v>456</v>
      </c>
      <c r="F92" s="24"/>
    </row>
    <row r="93" spans="2:8">
      <c r="B93" s="20"/>
      <c r="C93" s="21"/>
      <c r="D93" s="23"/>
      <c r="E93" s="172" t="s">
        <v>455</v>
      </c>
      <c r="F93" s="24"/>
    </row>
    <row r="94" spans="2:8">
      <c r="B94" s="20"/>
      <c r="C94" s="21"/>
      <c r="D94" s="26"/>
      <c r="E94" s="172"/>
      <c r="F94" s="24"/>
    </row>
    <row r="95" spans="2:8">
      <c r="B95" s="20"/>
      <c r="C95" s="21"/>
      <c r="D95" s="23" t="s">
        <v>458</v>
      </c>
      <c r="E95" s="172"/>
      <c r="F95" s="24"/>
    </row>
    <row r="96" spans="2:8">
      <c r="B96" s="20"/>
      <c r="C96" s="21"/>
      <c r="D96" s="26"/>
      <c r="E96" s="172" t="s">
        <v>457</v>
      </c>
      <c r="F96" s="24"/>
    </row>
    <row r="97" spans="2:6">
      <c r="B97" s="20"/>
      <c r="C97" s="21"/>
      <c r="D97" s="23"/>
      <c r="E97" s="172"/>
      <c r="F97" s="24"/>
    </row>
    <row r="98" spans="2:6">
      <c r="B98" s="20"/>
      <c r="C98" s="21"/>
      <c r="D98" s="23" t="s">
        <v>460</v>
      </c>
      <c r="E98" s="172"/>
      <c r="F98" s="24"/>
    </row>
    <row r="99" spans="2:6">
      <c r="B99" s="20"/>
      <c r="C99" s="21"/>
      <c r="D99" s="26"/>
      <c r="E99" s="172" t="s">
        <v>459</v>
      </c>
      <c r="F99" s="24"/>
    </row>
    <row r="100" spans="2:6">
      <c r="B100" s="20"/>
      <c r="C100" s="21"/>
      <c r="D100" s="23"/>
      <c r="E100" s="172"/>
      <c r="F100" s="24"/>
    </row>
    <row r="101" spans="2:6">
      <c r="B101" s="20"/>
      <c r="C101" s="21"/>
      <c r="D101" s="23" t="s">
        <v>463</v>
      </c>
      <c r="E101" s="172"/>
      <c r="F101" s="24"/>
    </row>
    <row r="102" spans="2:6">
      <c r="B102" s="20"/>
      <c r="C102" s="21"/>
      <c r="D102" s="26"/>
      <c r="E102" s="172" t="s">
        <v>462</v>
      </c>
      <c r="F102" s="24"/>
    </row>
    <row r="103" spans="2:6">
      <c r="B103" s="20"/>
      <c r="C103" s="21"/>
      <c r="D103" s="26"/>
      <c r="E103" s="172"/>
      <c r="F103" s="24"/>
    </row>
    <row r="104" spans="2:6">
      <c r="B104" s="20"/>
      <c r="C104" s="21"/>
      <c r="D104" s="23" t="s">
        <v>503</v>
      </c>
      <c r="E104" s="172"/>
      <c r="F104" s="24"/>
    </row>
    <row r="105" spans="2:6">
      <c r="B105" s="20"/>
      <c r="C105" s="21"/>
      <c r="D105" s="26"/>
      <c r="E105" s="172" t="s">
        <v>504</v>
      </c>
      <c r="F105" s="24"/>
    </row>
    <row r="106" spans="2:6">
      <c r="B106" s="20"/>
      <c r="C106" s="21"/>
      <c r="D106" s="26"/>
      <c r="E106" s="172"/>
      <c r="F106" s="24"/>
    </row>
    <row r="107" spans="2:6">
      <c r="B107" s="20"/>
      <c r="C107" s="21"/>
      <c r="D107" s="23" t="s">
        <v>631</v>
      </c>
      <c r="E107" s="172"/>
      <c r="F107" s="24"/>
    </row>
    <row r="108" spans="2:6">
      <c r="B108" s="20"/>
      <c r="C108" s="21"/>
      <c r="D108" s="26"/>
      <c r="E108" s="67" t="s">
        <v>630</v>
      </c>
      <c r="F108" s="24"/>
    </row>
    <row r="109" spans="2:6">
      <c r="B109" s="20"/>
      <c r="C109" s="21"/>
      <c r="D109" s="26"/>
      <c r="E109" s="172"/>
      <c r="F109" s="24"/>
    </row>
    <row r="110" spans="2:6">
      <c r="B110" s="20"/>
      <c r="C110" s="21"/>
      <c r="D110" s="26"/>
      <c r="E110" s="67"/>
      <c r="F110" s="24"/>
    </row>
    <row r="111" spans="2:6">
      <c r="B111" s="20"/>
      <c r="C111" s="21"/>
      <c r="D111" s="26" t="s">
        <v>502</v>
      </c>
      <c r="F111" s="24"/>
    </row>
    <row r="112" spans="2:6">
      <c r="B112" s="20"/>
      <c r="C112" s="21"/>
      <c r="D112" s="26"/>
      <c r="F112" s="24"/>
    </row>
    <row r="113" spans="2:6">
      <c r="B113" s="20"/>
      <c r="C113" s="21"/>
      <c r="D113" s="26"/>
      <c r="E113" s="67" t="s">
        <v>476</v>
      </c>
      <c r="F113" s="24"/>
    </row>
    <row r="114" spans="2:6">
      <c r="B114" s="20"/>
      <c r="C114" s="21"/>
      <c r="D114" s="26"/>
      <c r="E114" s="9" t="s">
        <v>478</v>
      </c>
      <c r="F114" s="24"/>
    </row>
    <row r="115" spans="2:6">
      <c r="B115" s="20"/>
      <c r="C115" s="21"/>
      <c r="D115" s="26"/>
      <c r="E115" s="9" t="s">
        <v>477</v>
      </c>
      <c r="F115" s="24"/>
    </row>
    <row r="116" spans="2:6">
      <c r="B116" s="20"/>
      <c r="C116" s="21"/>
      <c r="D116" s="26"/>
      <c r="E116" s="9" t="s">
        <v>479</v>
      </c>
      <c r="F116" s="24"/>
    </row>
    <row r="117" spans="2:6">
      <c r="B117" s="20"/>
      <c r="C117" s="21"/>
      <c r="D117" s="32"/>
      <c r="E117" s="9" t="s">
        <v>480</v>
      </c>
      <c r="F117" s="24"/>
    </row>
    <row r="118" spans="2:6">
      <c r="B118" s="20"/>
      <c r="C118" s="21"/>
      <c r="D118" s="69"/>
      <c r="E118" s="9" t="s">
        <v>481</v>
      </c>
      <c r="F118" s="24"/>
    </row>
    <row r="119" spans="2:6">
      <c r="B119" s="20"/>
      <c r="C119" s="21"/>
      <c r="E119" s="9" t="s">
        <v>505</v>
      </c>
      <c r="F119" s="24"/>
    </row>
    <row r="120" spans="2:6">
      <c r="B120" s="51"/>
      <c r="C120" s="49"/>
      <c r="D120" s="23"/>
      <c r="E120" s="7" t="s">
        <v>624</v>
      </c>
      <c r="F120" s="24"/>
    </row>
    <row r="121" spans="2:6">
      <c r="B121" s="51"/>
      <c r="C121" s="49"/>
      <c r="D121" s="23"/>
      <c r="E121" s="9" t="s">
        <v>622</v>
      </c>
      <c r="F121" s="24"/>
    </row>
    <row r="122" spans="2:6">
      <c r="B122" s="51"/>
      <c r="C122" s="49"/>
      <c r="D122" s="23"/>
      <c r="E122" s="9" t="s">
        <v>623</v>
      </c>
      <c r="F122" s="24"/>
    </row>
    <row r="123" spans="2:6">
      <c r="B123" s="52"/>
      <c r="C123" s="50"/>
      <c r="D123" s="27"/>
      <c r="E123" s="8"/>
      <c r="F123" s="28"/>
    </row>
    <row r="124" spans="2:6">
      <c r="E124" s="19"/>
    </row>
    <row r="125" spans="2:6">
      <c r="E125" s="67"/>
    </row>
    <row r="126" spans="2:6">
      <c r="E126" s="19"/>
    </row>
    <row r="127" spans="2:6">
      <c r="E127" s="19"/>
    </row>
    <row r="128" spans="2:6">
      <c r="E128" s="19"/>
    </row>
    <row r="129" spans="5:5">
      <c r="E129" s="19"/>
    </row>
    <row r="130" spans="5:5">
      <c r="E130" s="1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C43"/>
  <sheetViews>
    <sheetView topLeftCell="A19" workbookViewId="0">
      <selection activeCell="B42" sqref="B42"/>
    </sheetView>
  </sheetViews>
  <sheetFormatPr defaultRowHeight="16.5"/>
  <cols>
    <col min="2" max="2" width="30.125" customWidth="1"/>
    <col min="3" max="3" width="20.875" customWidth="1"/>
  </cols>
  <sheetData>
    <row r="2" spans="2:3">
      <c r="B2" t="s">
        <v>221</v>
      </c>
    </row>
    <row r="3" spans="2:3">
      <c r="B3" s="35" t="s">
        <v>482</v>
      </c>
    </row>
    <row r="4" spans="2:3">
      <c r="B4" s="36" t="s">
        <v>488</v>
      </c>
    </row>
    <row r="5" spans="2:3">
      <c r="B5" t="s">
        <v>278</v>
      </c>
    </row>
    <row r="6" spans="2:3">
      <c r="B6" t="s">
        <v>486</v>
      </c>
    </row>
    <row r="7" spans="2:3">
      <c r="B7" t="s">
        <v>487</v>
      </c>
    </row>
    <row r="11" spans="2:3">
      <c r="B11" s="10" t="s">
        <v>483</v>
      </c>
    </row>
    <row r="12" spans="2:3" ht="17.25" thickBot="1">
      <c r="B12" t="s">
        <v>485</v>
      </c>
      <c r="C12" t="s">
        <v>484</v>
      </c>
    </row>
    <row r="13" spans="2:3" ht="17.25" thickBot="1">
      <c r="B13" s="196">
        <v>37.5</v>
      </c>
      <c r="C13" s="197">
        <v>30</v>
      </c>
    </row>
    <row r="14" spans="2:3" ht="17.25" thickBot="1">
      <c r="B14" s="196">
        <v>50</v>
      </c>
      <c r="C14" s="197">
        <v>40</v>
      </c>
    </row>
    <row r="15" spans="2:3" ht="17.25" thickBot="1">
      <c r="B15" s="196">
        <v>62.5</v>
      </c>
      <c r="C15" s="197">
        <v>50</v>
      </c>
    </row>
    <row r="16" spans="2:3" ht="17.25" thickBot="1">
      <c r="B16" s="196">
        <v>75</v>
      </c>
      <c r="C16" s="197">
        <v>60</v>
      </c>
    </row>
    <row r="17" spans="2:3" ht="17.25" thickBot="1">
      <c r="B17" s="196">
        <v>87.5</v>
      </c>
      <c r="C17" s="197">
        <v>70</v>
      </c>
    </row>
    <row r="18" spans="2:3" ht="17.25" thickBot="1">
      <c r="B18" s="196">
        <v>100</v>
      </c>
      <c r="C18" s="197">
        <v>80</v>
      </c>
    </row>
    <row r="19" spans="2:3" ht="17.25" thickBot="1">
      <c r="B19" s="196">
        <v>112.5</v>
      </c>
      <c r="C19" s="197">
        <v>90</v>
      </c>
    </row>
    <row r="21" spans="2:3">
      <c r="B21" s="10" t="s">
        <v>489</v>
      </c>
    </row>
    <row r="24" spans="2:3">
      <c r="B24" s="10" t="s">
        <v>492</v>
      </c>
    </row>
    <row r="25" spans="2:3" ht="17.25" thickBot="1">
      <c r="B25" t="s">
        <v>485</v>
      </c>
      <c r="C25" t="s">
        <v>484</v>
      </c>
    </row>
    <row r="26" spans="2:3" ht="17.25" thickBot="1">
      <c r="B26" s="198">
        <v>28</v>
      </c>
      <c r="C26" s="199">
        <v>25</v>
      </c>
    </row>
    <row r="27" spans="2:3" ht="17.25" thickBot="1">
      <c r="B27" s="198">
        <v>46</v>
      </c>
      <c r="C27" s="199">
        <v>40</v>
      </c>
    </row>
    <row r="28" spans="2:3" ht="17.25" thickBot="1">
      <c r="B28" s="198">
        <v>63</v>
      </c>
      <c r="C28" s="199">
        <v>55</v>
      </c>
    </row>
    <row r="29" spans="2:3" ht="17.25" thickBot="1">
      <c r="B29" s="198">
        <v>80</v>
      </c>
      <c r="C29" s="199">
        <v>70</v>
      </c>
    </row>
    <row r="30" spans="2:3" ht="17.25" thickBot="1">
      <c r="B30" s="198">
        <v>97</v>
      </c>
      <c r="C30" s="199">
        <v>85</v>
      </c>
    </row>
    <row r="31" spans="2:3" ht="17.25" thickBot="1">
      <c r="B31" s="198">
        <v>115</v>
      </c>
      <c r="C31" s="199">
        <v>100</v>
      </c>
    </row>
    <row r="32" spans="2:3" ht="17.25" thickBot="1">
      <c r="B32" s="198">
        <v>132</v>
      </c>
      <c r="C32" s="199">
        <v>115</v>
      </c>
    </row>
    <row r="35" spans="2:3">
      <c r="B35" s="10" t="s">
        <v>494</v>
      </c>
    </row>
    <row r="36" spans="2:3" ht="17.25" thickBot="1">
      <c r="B36" t="s">
        <v>495</v>
      </c>
      <c r="C36" t="s">
        <v>496</v>
      </c>
    </row>
    <row r="37" spans="2:3" ht="17.25" thickBot="1">
      <c r="B37" s="202">
        <v>0.2</v>
      </c>
      <c r="C37" s="200">
        <v>0.2</v>
      </c>
    </row>
    <row r="38" spans="2:3" ht="17.25" thickBot="1">
      <c r="B38" s="202">
        <v>0.25</v>
      </c>
      <c r="C38" s="200">
        <v>0.3</v>
      </c>
    </row>
    <row r="39" spans="2:3" ht="17.25" thickBot="1">
      <c r="B39" s="202">
        <v>0.3</v>
      </c>
      <c r="C39" s="200">
        <v>0.4</v>
      </c>
    </row>
    <row r="40" spans="2:3" ht="17.25" thickBot="1">
      <c r="B40" s="202">
        <v>0.35</v>
      </c>
      <c r="C40" s="200">
        <v>0.6</v>
      </c>
    </row>
    <row r="41" spans="2:3" ht="17.25" thickBot="1">
      <c r="B41" s="202">
        <v>0.4</v>
      </c>
      <c r="C41" s="200">
        <v>0.8</v>
      </c>
    </row>
    <row r="42" spans="2:3" ht="17.25" thickBot="1">
      <c r="B42" s="202">
        <v>0.45</v>
      </c>
      <c r="C42" s="201">
        <v>1</v>
      </c>
    </row>
    <row r="43" spans="2:3" ht="17.25" thickBot="1">
      <c r="B43" s="202">
        <v>0.5</v>
      </c>
      <c r="C43" s="201">
        <v>1.2</v>
      </c>
    </row>
  </sheetData>
  <phoneticPr fontId="6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130"/>
  <sheetViews>
    <sheetView workbookViewId="0">
      <pane xSplit="2" ySplit="2" topLeftCell="C3" activePane="bottomRight" state="frozen"/>
      <selection pane="topRight" activeCell="C1" sqref="C1"/>
      <selection pane="bottomLeft" activeCell="A6" sqref="A6"/>
      <selection pane="bottomRight" activeCell="B15" sqref="B15"/>
    </sheetView>
  </sheetViews>
  <sheetFormatPr defaultColWidth="9" defaultRowHeight="16.5" customHeight="1"/>
  <cols>
    <col min="1" max="1" width="12" style="33" customWidth="1"/>
    <col min="2" max="2" width="131.625" style="34" customWidth="1"/>
    <col min="3" max="3" width="9.375" style="34" customWidth="1"/>
    <col min="4" max="4" width="14" style="33" customWidth="1"/>
    <col min="5" max="16384" width="9" style="33"/>
  </cols>
  <sheetData>
    <row r="1" spans="1:5" ht="26.25" customHeight="1">
      <c r="A1" s="30" t="s">
        <v>10</v>
      </c>
      <c r="B1" s="30" t="s">
        <v>10</v>
      </c>
      <c r="C1" s="30" t="s">
        <v>243</v>
      </c>
    </row>
    <row r="2" spans="1:5" ht="16.5" customHeight="1">
      <c r="A2" s="53" t="s">
        <v>244</v>
      </c>
      <c r="B2" s="53" t="s">
        <v>5</v>
      </c>
      <c r="C2" s="53" t="s">
        <v>245</v>
      </c>
    </row>
    <row r="3" spans="1:5" ht="33" customHeight="1">
      <c r="A3" s="192" t="b">
        <v>1</v>
      </c>
      <c r="B3" s="54" t="s">
        <v>252</v>
      </c>
      <c r="C3" s="55">
        <v>150001401</v>
      </c>
    </row>
    <row r="4" spans="1:5" ht="27" customHeight="1">
      <c r="A4" s="192" t="b">
        <v>1</v>
      </c>
      <c r="B4" s="56" t="s">
        <v>253</v>
      </c>
      <c r="C4" s="55">
        <v>150001402</v>
      </c>
    </row>
    <row r="5" spans="1:5" ht="27" customHeight="1">
      <c r="A5" s="192" t="b">
        <v>1</v>
      </c>
      <c r="B5" s="54" t="s">
        <v>254</v>
      </c>
      <c r="C5" s="55">
        <v>150001403</v>
      </c>
    </row>
    <row r="6" spans="1:5" ht="27" customHeight="1">
      <c r="A6" s="192" t="b">
        <v>1</v>
      </c>
      <c r="B6" s="57" t="s">
        <v>255</v>
      </c>
      <c r="C6" s="55">
        <v>150001404</v>
      </c>
    </row>
    <row r="7" spans="1:5" ht="27" customHeight="1">
      <c r="A7" s="193" t="b">
        <v>1</v>
      </c>
      <c r="B7" s="57" t="s">
        <v>246</v>
      </c>
      <c r="C7" s="55">
        <v>150001405</v>
      </c>
      <c r="D7" s="194" t="s">
        <v>613</v>
      </c>
      <c r="E7" s="33" t="s">
        <v>614</v>
      </c>
    </row>
    <row r="8" spans="1:5" ht="27" customHeight="1">
      <c r="A8" s="192" t="b">
        <v>1</v>
      </c>
      <c r="B8" s="58" t="s">
        <v>256</v>
      </c>
      <c r="C8" s="55">
        <v>150001406</v>
      </c>
    </row>
    <row r="9" spans="1:5" ht="27" customHeight="1">
      <c r="A9" s="192" t="b">
        <v>1</v>
      </c>
      <c r="B9" s="59" t="s">
        <v>260</v>
      </c>
      <c r="C9" s="55">
        <v>150001407</v>
      </c>
    </row>
    <row r="10" spans="1:5" ht="27" customHeight="1">
      <c r="A10" s="192" t="b">
        <v>1</v>
      </c>
      <c r="B10" s="60" t="s">
        <v>261</v>
      </c>
      <c r="C10" s="55">
        <v>150001408</v>
      </c>
    </row>
    <row r="11" spans="1:5" ht="27" customHeight="1">
      <c r="A11" s="192" t="b">
        <v>1</v>
      </c>
      <c r="B11" s="54" t="s">
        <v>257</v>
      </c>
      <c r="C11" s="55">
        <v>150001409</v>
      </c>
    </row>
    <row r="12" spans="1:5" ht="27" customHeight="1">
      <c r="A12" s="193" t="b">
        <v>1</v>
      </c>
      <c r="B12" s="54" t="s">
        <v>247</v>
      </c>
      <c r="C12" s="55">
        <v>150001410</v>
      </c>
      <c r="D12" s="194" t="s">
        <v>613</v>
      </c>
      <c r="E12" s="33" t="s">
        <v>615</v>
      </c>
    </row>
    <row r="13" spans="1:5" ht="27" customHeight="1">
      <c r="A13" s="66" t="b">
        <v>0</v>
      </c>
      <c r="B13" s="54" t="s">
        <v>248</v>
      </c>
      <c r="C13" s="55">
        <v>150001411</v>
      </c>
    </row>
    <row r="14" spans="1:5" s="62" customFormat="1" ht="27" customHeight="1">
      <c r="A14" s="192" t="b">
        <v>1</v>
      </c>
      <c r="B14" s="59" t="s">
        <v>258</v>
      </c>
      <c r="C14" s="61">
        <v>150001412</v>
      </c>
    </row>
    <row r="15" spans="1:5" ht="27" customHeight="1">
      <c r="A15" s="63" t="b">
        <v>0</v>
      </c>
      <c r="B15" s="64" t="s">
        <v>249</v>
      </c>
      <c r="C15" s="55">
        <v>150001413</v>
      </c>
    </row>
    <row r="16" spans="1:5" ht="27" customHeight="1">
      <c r="A16" s="63" t="b">
        <v>0</v>
      </c>
      <c r="B16" s="59" t="s">
        <v>250</v>
      </c>
      <c r="C16" s="55">
        <v>150001414</v>
      </c>
    </row>
    <row r="17" spans="1:3" ht="27" customHeight="1">
      <c r="A17" s="63" t="b">
        <v>0</v>
      </c>
      <c r="B17" s="65" t="s">
        <v>251</v>
      </c>
      <c r="C17" s="55">
        <v>150001415</v>
      </c>
    </row>
    <row r="18" spans="1:3" ht="16.5" customHeight="1">
      <c r="A18" s="41"/>
      <c r="B18" s="41"/>
      <c r="C18" s="41"/>
    </row>
    <row r="19" spans="1:3" ht="16.5" customHeight="1">
      <c r="A19" s="41"/>
      <c r="B19" s="41"/>
      <c r="C19" s="41"/>
    </row>
    <row r="20" spans="1:3" ht="16.5" customHeight="1">
      <c r="A20" s="41"/>
      <c r="B20" s="41"/>
      <c r="C20" s="41"/>
    </row>
    <row r="21" spans="1:3" ht="16.5" customHeight="1">
      <c r="A21" s="41"/>
      <c r="B21" s="41"/>
      <c r="C21" s="41"/>
    </row>
    <row r="22" spans="1:3" ht="16.5" customHeight="1">
      <c r="A22" s="41"/>
      <c r="B22" s="41"/>
      <c r="C22" s="41"/>
    </row>
    <row r="23" spans="1:3" ht="16.5" customHeight="1">
      <c r="A23" s="41"/>
      <c r="B23" s="41"/>
      <c r="C23" s="41"/>
    </row>
    <row r="24" spans="1:3" ht="16.5" customHeight="1">
      <c r="A24" s="41"/>
      <c r="B24" s="41"/>
      <c r="C24" s="41"/>
    </row>
    <row r="25" spans="1:3" ht="16.5" customHeight="1">
      <c r="A25" s="41"/>
      <c r="B25" s="41"/>
      <c r="C25" s="41"/>
    </row>
    <row r="26" spans="1:3" ht="16.5" customHeight="1">
      <c r="A26" s="41"/>
      <c r="B26" s="41"/>
      <c r="C26" s="41"/>
    </row>
    <row r="27" spans="1:3" ht="16.5" customHeight="1">
      <c r="A27" s="41"/>
      <c r="B27" s="41"/>
      <c r="C27" s="41"/>
    </row>
    <row r="28" spans="1:3" ht="16.5" customHeight="1">
      <c r="A28" s="41"/>
      <c r="B28" s="41"/>
      <c r="C28" s="41"/>
    </row>
    <row r="29" spans="1:3" ht="16.5" customHeight="1">
      <c r="A29" s="41"/>
      <c r="B29" s="41"/>
      <c r="C29" s="41"/>
    </row>
    <row r="30" spans="1:3" ht="16.5" customHeight="1">
      <c r="A30" s="41"/>
      <c r="B30" s="41"/>
      <c r="C30" s="41"/>
    </row>
    <row r="31" spans="1:3" ht="16.5" customHeight="1">
      <c r="A31" s="41"/>
      <c r="B31" s="41"/>
      <c r="C31" s="41"/>
    </row>
    <row r="32" spans="1:3" ht="16.5" customHeight="1">
      <c r="A32" s="41"/>
      <c r="B32" s="41"/>
      <c r="C32" s="41"/>
    </row>
    <row r="33" spans="1:3" ht="16.5" customHeight="1">
      <c r="A33" s="41"/>
      <c r="B33" s="41"/>
      <c r="C33" s="41"/>
    </row>
    <row r="34" spans="1:3" ht="16.5" customHeight="1">
      <c r="A34" s="41"/>
      <c r="B34" s="41"/>
      <c r="C34" s="41"/>
    </row>
    <row r="35" spans="1:3" ht="16.5" customHeight="1">
      <c r="A35" s="41"/>
      <c r="B35" s="41"/>
      <c r="C35" s="41"/>
    </row>
    <row r="36" spans="1:3" ht="16.5" customHeight="1">
      <c r="A36" s="41"/>
      <c r="B36" s="41"/>
      <c r="C36" s="41"/>
    </row>
    <row r="37" spans="1:3" ht="16.5" customHeight="1">
      <c r="A37" s="41"/>
      <c r="B37" s="41"/>
      <c r="C37" s="41"/>
    </row>
    <row r="38" spans="1:3" ht="16.5" customHeight="1">
      <c r="A38" s="41"/>
      <c r="B38" s="41"/>
      <c r="C38" s="41"/>
    </row>
    <row r="39" spans="1:3" ht="16.5" customHeight="1">
      <c r="A39" s="41"/>
      <c r="B39" s="41"/>
      <c r="C39" s="41"/>
    </row>
    <row r="40" spans="1:3" ht="16.5" customHeight="1">
      <c r="A40" s="41"/>
      <c r="B40" s="41"/>
      <c r="C40" s="41"/>
    </row>
    <row r="41" spans="1:3" ht="16.5" customHeight="1">
      <c r="A41" s="41"/>
      <c r="B41" s="41"/>
      <c r="C41" s="41"/>
    </row>
    <row r="42" spans="1:3" ht="16.5" customHeight="1">
      <c r="A42" s="41"/>
      <c r="B42" s="41"/>
      <c r="C42" s="41"/>
    </row>
    <row r="43" spans="1:3" ht="16.5" customHeight="1">
      <c r="A43" s="41"/>
      <c r="B43" s="41"/>
      <c r="C43" s="41"/>
    </row>
    <row r="44" spans="1:3" ht="16.5" customHeight="1">
      <c r="A44" s="41"/>
      <c r="B44" s="41"/>
      <c r="C44" s="41"/>
    </row>
    <row r="45" spans="1:3" ht="16.5" customHeight="1">
      <c r="A45" s="41"/>
      <c r="B45" s="41"/>
      <c r="C45" s="41"/>
    </row>
    <row r="46" spans="1:3" s="34" customFormat="1" ht="16.5" customHeight="1">
      <c r="A46" s="41"/>
      <c r="B46" s="41"/>
      <c r="C46" s="41"/>
    </row>
    <row r="47" spans="1:3" s="34" customFormat="1" ht="16.5" customHeight="1">
      <c r="A47" s="41"/>
      <c r="B47" s="41"/>
      <c r="C47" s="41"/>
    </row>
    <row r="48" spans="1:3" s="34" customFormat="1" ht="16.5" customHeight="1">
      <c r="A48" s="41"/>
      <c r="B48" s="41"/>
      <c r="C48" s="41"/>
    </row>
    <row r="49" spans="1:3" s="34" customFormat="1" ht="16.5" customHeight="1">
      <c r="A49" s="41"/>
      <c r="B49" s="41"/>
      <c r="C49" s="41"/>
    </row>
    <row r="50" spans="1:3" s="34" customFormat="1" ht="16.5" customHeight="1">
      <c r="A50" s="41"/>
      <c r="B50" s="41"/>
      <c r="C50" s="41"/>
    </row>
    <row r="51" spans="1:3" s="34" customFormat="1" ht="16.5" customHeight="1">
      <c r="A51" s="41"/>
      <c r="B51" s="41"/>
      <c r="C51" s="41"/>
    </row>
    <row r="52" spans="1:3" s="34" customFormat="1" ht="16.5" customHeight="1">
      <c r="A52" s="41"/>
      <c r="B52" s="41"/>
      <c r="C52" s="41"/>
    </row>
    <row r="53" spans="1:3" s="34" customFormat="1" ht="16.5" customHeight="1">
      <c r="A53" s="41"/>
      <c r="B53" s="41"/>
      <c r="C53" s="41"/>
    </row>
    <row r="54" spans="1:3" s="34" customFormat="1" ht="16.5" customHeight="1">
      <c r="A54" s="41"/>
      <c r="B54" s="41"/>
      <c r="C54" s="41"/>
    </row>
    <row r="55" spans="1:3" s="34" customFormat="1" ht="16.5" customHeight="1">
      <c r="A55" s="41"/>
      <c r="B55" s="41"/>
      <c r="C55" s="41"/>
    </row>
    <row r="56" spans="1:3" s="34" customFormat="1" ht="16.5" customHeight="1">
      <c r="A56" s="41"/>
      <c r="B56" s="41"/>
      <c r="C56" s="41"/>
    </row>
    <row r="57" spans="1:3" s="34" customFormat="1" ht="16.5" customHeight="1">
      <c r="A57" s="41"/>
      <c r="B57" s="41"/>
      <c r="C57" s="41"/>
    </row>
    <row r="58" spans="1:3" s="34" customFormat="1" ht="16.5" customHeight="1">
      <c r="A58" s="41"/>
      <c r="B58" s="41"/>
      <c r="C58" s="41"/>
    </row>
    <row r="59" spans="1:3" s="34" customFormat="1" ht="16.5" customHeight="1">
      <c r="A59" s="41"/>
      <c r="B59" s="41"/>
      <c r="C59" s="41"/>
    </row>
    <row r="60" spans="1:3" s="34" customFormat="1" ht="16.5" customHeight="1">
      <c r="A60" s="41"/>
      <c r="B60" s="41"/>
      <c r="C60" s="41"/>
    </row>
    <row r="61" spans="1:3" s="34" customFormat="1" ht="16.5" customHeight="1">
      <c r="A61" s="41"/>
      <c r="B61" s="41"/>
      <c r="C61" s="41"/>
    </row>
    <row r="62" spans="1:3" s="34" customFormat="1" ht="16.5" customHeight="1">
      <c r="A62" s="41"/>
      <c r="B62" s="41"/>
      <c r="C62" s="41"/>
    </row>
    <row r="63" spans="1:3" s="34" customFormat="1" ht="16.5" customHeight="1">
      <c r="A63" s="41"/>
      <c r="B63" s="41"/>
      <c r="C63" s="41"/>
    </row>
    <row r="64" spans="1:3" s="34" customFormat="1" ht="16.5" customHeight="1">
      <c r="A64" s="41"/>
      <c r="B64" s="41"/>
      <c r="C64" s="41"/>
    </row>
    <row r="65" spans="1:3" s="34" customFormat="1" ht="16.5" customHeight="1">
      <c r="A65" s="41"/>
      <c r="B65" s="41"/>
      <c r="C65" s="41"/>
    </row>
    <row r="66" spans="1:3" s="34" customFormat="1" ht="16.5" customHeight="1">
      <c r="A66" s="41"/>
      <c r="B66" s="41"/>
      <c r="C66" s="41"/>
    </row>
    <row r="67" spans="1:3" s="34" customFormat="1" ht="16.5" customHeight="1">
      <c r="A67" s="41"/>
      <c r="B67" s="41"/>
      <c r="C67" s="41"/>
    </row>
    <row r="68" spans="1:3" s="34" customFormat="1" ht="16.5" customHeight="1">
      <c r="A68" s="41"/>
      <c r="B68" s="41"/>
      <c r="C68" s="41"/>
    </row>
    <row r="69" spans="1:3" s="34" customFormat="1" ht="16.5" customHeight="1">
      <c r="A69" s="41"/>
      <c r="B69" s="41"/>
      <c r="C69" s="41"/>
    </row>
    <row r="70" spans="1:3" s="34" customFormat="1" ht="16.5" customHeight="1">
      <c r="A70" s="41"/>
      <c r="B70" s="41"/>
      <c r="C70" s="41"/>
    </row>
    <row r="71" spans="1:3" s="34" customFormat="1" ht="16.5" customHeight="1">
      <c r="A71" s="41"/>
      <c r="B71" s="41"/>
      <c r="C71" s="41"/>
    </row>
    <row r="72" spans="1:3" s="34" customFormat="1" ht="16.5" customHeight="1">
      <c r="A72" s="41"/>
      <c r="B72" s="41"/>
      <c r="C72" s="41"/>
    </row>
    <row r="73" spans="1:3" s="34" customFormat="1" ht="16.5" customHeight="1">
      <c r="A73" s="41"/>
      <c r="B73" s="41"/>
      <c r="C73" s="41"/>
    </row>
    <row r="74" spans="1:3" s="34" customFormat="1" ht="16.5" customHeight="1">
      <c r="A74" s="41"/>
      <c r="B74" s="41"/>
      <c r="C74" s="41"/>
    </row>
    <row r="75" spans="1:3" s="34" customFormat="1" ht="16.5" customHeight="1">
      <c r="A75" s="41"/>
      <c r="B75" s="41"/>
      <c r="C75" s="41"/>
    </row>
    <row r="76" spans="1:3" s="34" customFormat="1" ht="16.5" customHeight="1">
      <c r="A76" s="41"/>
      <c r="B76" s="41"/>
      <c r="C76" s="41"/>
    </row>
    <row r="77" spans="1:3" s="34" customFormat="1" ht="16.5" customHeight="1">
      <c r="A77" s="41"/>
      <c r="B77" s="41"/>
      <c r="C77" s="41"/>
    </row>
    <row r="78" spans="1:3" ht="16.5" customHeight="1">
      <c r="A78" s="41"/>
      <c r="B78" s="41"/>
      <c r="C78" s="41"/>
    </row>
    <row r="79" spans="1:3" ht="16.5" customHeight="1">
      <c r="A79" s="41"/>
      <c r="B79" s="41"/>
      <c r="C79" s="41"/>
    </row>
    <row r="80" spans="1:3" ht="16.5" customHeight="1">
      <c r="A80" s="41"/>
      <c r="B80" s="41"/>
      <c r="C80" s="41"/>
    </row>
    <row r="81" spans="1:3" ht="16.5" customHeight="1">
      <c r="A81" s="41"/>
      <c r="B81" s="41"/>
      <c r="C81" s="41"/>
    </row>
    <row r="82" spans="1:3" ht="16.5" customHeight="1">
      <c r="A82" s="41"/>
      <c r="B82" s="41"/>
      <c r="C82" s="41"/>
    </row>
    <row r="83" spans="1:3" ht="16.5" customHeight="1">
      <c r="A83" s="41"/>
      <c r="B83" s="41"/>
      <c r="C83" s="41"/>
    </row>
    <row r="84" spans="1:3" ht="16.5" customHeight="1">
      <c r="A84" s="41"/>
      <c r="B84" s="41"/>
      <c r="C84" s="41"/>
    </row>
    <row r="85" spans="1:3" ht="16.5" customHeight="1">
      <c r="A85" s="41"/>
      <c r="B85" s="41"/>
      <c r="C85" s="41"/>
    </row>
    <row r="86" spans="1:3" ht="16.5" customHeight="1">
      <c r="A86" s="41"/>
      <c r="B86" s="41"/>
      <c r="C86" s="41"/>
    </row>
    <row r="87" spans="1:3" ht="16.5" customHeight="1">
      <c r="A87" s="41"/>
      <c r="B87" s="41"/>
      <c r="C87" s="41"/>
    </row>
    <row r="88" spans="1:3" ht="16.5" customHeight="1">
      <c r="A88" s="41"/>
      <c r="B88" s="41"/>
      <c r="C88" s="41"/>
    </row>
    <row r="89" spans="1:3" ht="16.5" customHeight="1">
      <c r="A89" s="41"/>
      <c r="B89" s="41"/>
      <c r="C89" s="41"/>
    </row>
    <row r="90" spans="1:3" ht="16.5" customHeight="1">
      <c r="A90" s="41"/>
      <c r="B90" s="41"/>
      <c r="C90" s="41"/>
    </row>
    <row r="91" spans="1:3" ht="16.5" customHeight="1">
      <c r="A91" s="41"/>
      <c r="B91" s="41"/>
      <c r="C91" s="41"/>
    </row>
    <row r="92" spans="1:3" ht="16.5" customHeight="1">
      <c r="A92" s="41"/>
      <c r="B92" s="41"/>
      <c r="C92" s="41"/>
    </row>
    <row r="93" spans="1:3" ht="16.5" customHeight="1">
      <c r="A93" s="41"/>
      <c r="B93" s="41"/>
      <c r="C93" s="41"/>
    </row>
    <row r="94" spans="1:3" ht="16.5" customHeight="1">
      <c r="A94" s="41"/>
      <c r="B94" s="41"/>
      <c r="C94" s="41"/>
    </row>
    <row r="95" spans="1:3" ht="16.5" customHeight="1">
      <c r="A95" s="41"/>
      <c r="B95" s="41"/>
      <c r="C95" s="41"/>
    </row>
    <row r="96" spans="1:3" ht="16.5" customHeight="1">
      <c r="A96" s="41"/>
      <c r="B96" s="41"/>
      <c r="C96" s="41"/>
    </row>
    <row r="97" spans="1:3" ht="16.5" customHeight="1">
      <c r="A97" s="41"/>
      <c r="B97" s="41"/>
      <c r="C97" s="41"/>
    </row>
    <row r="98" spans="1:3" ht="16.5" customHeight="1">
      <c r="A98" s="41"/>
      <c r="B98" s="41"/>
      <c r="C98" s="41"/>
    </row>
    <row r="99" spans="1:3" ht="16.5" customHeight="1">
      <c r="A99" s="41"/>
      <c r="B99" s="41"/>
      <c r="C99" s="41"/>
    </row>
    <row r="100" spans="1:3" ht="16.5" customHeight="1">
      <c r="A100" s="41"/>
      <c r="B100" s="41"/>
      <c r="C100" s="41"/>
    </row>
    <row r="101" spans="1:3" ht="16.5" customHeight="1">
      <c r="A101" s="41"/>
      <c r="B101" s="41"/>
      <c r="C101" s="41"/>
    </row>
    <row r="102" spans="1:3" ht="16.5" customHeight="1">
      <c r="A102" s="41"/>
      <c r="B102" s="41"/>
      <c r="C102" s="41"/>
    </row>
    <row r="103" spans="1:3" ht="16.5" customHeight="1">
      <c r="A103" s="41"/>
      <c r="B103" s="41"/>
      <c r="C103" s="41"/>
    </row>
    <row r="104" spans="1:3" ht="16.5" customHeight="1">
      <c r="A104" s="41"/>
      <c r="B104" s="41"/>
      <c r="C104" s="41"/>
    </row>
    <row r="105" spans="1:3" ht="16.5" customHeight="1">
      <c r="A105" s="41"/>
      <c r="B105" s="41"/>
      <c r="C105" s="41"/>
    </row>
    <row r="106" spans="1:3" ht="16.5" customHeight="1">
      <c r="A106" s="41"/>
      <c r="B106" s="41"/>
      <c r="C106" s="41"/>
    </row>
    <row r="107" spans="1:3" ht="16.5" customHeight="1">
      <c r="A107" s="41"/>
      <c r="B107" s="41"/>
      <c r="C107" s="41"/>
    </row>
    <row r="108" spans="1:3" ht="16.5" customHeight="1">
      <c r="A108" s="41"/>
      <c r="B108" s="41"/>
      <c r="C108" s="41"/>
    </row>
    <row r="109" spans="1:3" ht="16.5" customHeight="1">
      <c r="A109" s="41"/>
      <c r="B109" s="41"/>
      <c r="C109" s="41"/>
    </row>
    <row r="110" spans="1:3" ht="16.5" customHeight="1">
      <c r="A110" s="41"/>
      <c r="B110" s="41"/>
      <c r="C110" s="41"/>
    </row>
    <row r="111" spans="1:3" ht="16.5" customHeight="1">
      <c r="A111" s="41"/>
      <c r="B111" s="41"/>
      <c r="C111" s="41"/>
    </row>
    <row r="112" spans="1:3" ht="16.5" customHeight="1">
      <c r="A112" s="41"/>
      <c r="B112" s="41"/>
      <c r="C112" s="41"/>
    </row>
    <row r="113" spans="1:3" ht="16.5" customHeight="1">
      <c r="A113" s="41"/>
      <c r="B113" s="41"/>
      <c r="C113" s="41"/>
    </row>
    <row r="114" spans="1:3" ht="16.5" customHeight="1">
      <c r="A114" s="41"/>
      <c r="B114" s="41"/>
      <c r="C114" s="41"/>
    </row>
    <row r="115" spans="1:3" ht="16.5" customHeight="1">
      <c r="A115" s="41"/>
      <c r="B115" s="41"/>
      <c r="C115" s="41"/>
    </row>
    <row r="116" spans="1:3" ht="16.5" customHeight="1">
      <c r="A116" s="41"/>
      <c r="B116" s="41"/>
      <c r="C116" s="41"/>
    </row>
    <row r="117" spans="1:3" ht="16.5" customHeight="1">
      <c r="A117" s="41"/>
      <c r="B117" s="41"/>
      <c r="C117" s="41"/>
    </row>
    <row r="118" spans="1:3" ht="16.5" customHeight="1">
      <c r="A118" s="41"/>
      <c r="B118" s="41"/>
      <c r="C118" s="41"/>
    </row>
    <row r="119" spans="1:3" ht="16.5" customHeight="1">
      <c r="A119" s="41"/>
      <c r="B119" s="41"/>
      <c r="C119" s="41"/>
    </row>
    <row r="120" spans="1:3" ht="16.5" customHeight="1">
      <c r="A120" s="41"/>
      <c r="B120" s="41"/>
      <c r="C120" s="41"/>
    </row>
    <row r="121" spans="1:3" ht="16.5" customHeight="1">
      <c r="A121" s="41"/>
      <c r="B121" s="41"/>
      <c r="C121" s="41"/>
    </row>
    <row r="122" spans="1:3" ht="16.5" customHeight="1">
      <c r="A122" s="41"/>
      <c r="B122" s="41"/>
      <c r="C122" s="41"/>
    </row>
    <row r="123" spans="1:3" ht="16.5" customHeight="1">
      <c r="A123" s="41"/>
      <c r="B123" s="41"/>
      <c r="C123" s="41"/>
    </row>
    <row r="124" spans="1:3" ht="16.5" customHeight="1">
      <c r="A124" s="41"/>
      <c r="B124" s="41"/>
      <c r="C124" s="41"/>
    </row>
    <row r="125" spans="1:3" ht="16.5" customHeight="1">
      <c r="A125" s="41"/>
      <c r="B125" s="41"/>
      <c r="C125" s="41"/>
    </row>
    <row r="126" spans="1:3" ht="16.5" customHeight="1">
      <c r="A126" s="41"/>
      <c r="B126" s="41"/>
      <c r="C126" s="41"/>
    </row>
    <row r="127" spans="1:3" ht="16.5" customHeight="1">
      <c r="A127" s="41"/>
      <c r="B127" s="41"/>
      <c r="C127" s="41"/>
    </row>
    <row r="128" spans="1:3" ht="16.5" customHeight="1">
      <c r="A128" s="41"/>
      <c r="B128" s="41"/>
      <c r="C128" s="41"/>
    </row>
    <row r="129" spans="1:3" ht="16.5" customHeight="1">
      <c r="A129" s="41"/>
      <c r="B129" s="41"/>
      <c r="C129" s="41"/>
    </row>
    <row r="130" spans="1:3" ht="16.5" customHeight="1">
      <c r="A130" s="41"/>
      <c r="B130" s="41"/>
      <c r="C130" s="41"/>
    </row>
  </sheetData>
  <phoneticPr fontId="6" type="noConversion"/>
  <pageMargins left="0.7" right="0.7" top="0.75" bottom="0.75" header="0.3" footer="0.3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72"/>
  <sheetViews>
    <sheetView zoomScaleNormal="100" workbookViewId="0">
      <selection activeCell="E29" sqref="E29"/>
    </sheetView>
  </sheetViews>
  <sheetFormatPr defaultRowHeight="16.5"/>
  <cols>
    <col min="1" max="3" width="3.625" style="19" customWidth="1"/>
    <col min="4" max="4" width="4.125" style="25" customWidth="1"/>
    <col min="5" max="5" width="104.5" style="9" customWidth="1"/>
    <col min="6" max="6" width="10.5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379</v>
      </c>
      <c r="C1" s="2"/>
      <c r="D1" s="47"/>
      <c r="E1" s="7"/>
      <c r="H1" s="67"/>
    </row>
    <row r="2" spans="2:9" customFormat="1" ht="20.25">
      <c r="B2" s="3" t="s">
        <v>342</v>
      </c>
      <c r="C2" s="3"/>
      <c r="D2" s="47"/>
      <c r="E2" s="7"/>
      <c r="H2" s="67"/>
    </row>
    <row r="3" spans="2:9" customFormat="1">
      <c r="D3" s="48" t="s">
        <v>380</v>
      </c>
      <c r="E3" s="9"/>
      <c r="H3" s="67"/>
    </row>
    <row r="4" spans="2:9">
      <c r="B4" s="68"/>
      <c r="C4" s="16"/>
      <c r="D4" s="17"/>
      <c r="E4" s="5"/>
      <c r="F4" s="18"/>
    </row>
    <row r="5" spans="2:9">
      <c r="B5" s="20"/>
      <c r="C5" s="21"/>
      <c r="D5" s="22" t="s">
        <v>381</v>
      </c>
      <c r="E5" s="7"/>
      <c r="F5" s="24"/>
    </row>
    <row r="6" spans="2:9">
      <c r="B6" s="20"/>
      <c r="C6" s="21"/>
      <c r="D6" s="25" t="s">
        <v>382</v>
      </c>
      <c r="F6" s="24"/>
      <c r="I6" s="13"/>
    </row>
    <row r="7" spans="2:9">
      <c r="B7" s="20"/>
      <c r="C7" s="21"/>
      <c r="E7" s="162" t="s">
        <v>383</v>
      </c>
      <c r="F7" s="24"/>
      <c r="I7" s="13"/>
    </row>
    <row r="8" spans="2:9">
      <c r="B8" s="20"/>
      <c r="C8" s="21"/>
      <c r="E8" s="6" t="s">
        <v>384</v>
      </c>
      <c r="F8" s="24"/>
      <c r="I8" s="13"/>
    </row>
    <row r="9" spans="2:9">
      <c r="B9" s="20"/>
      <c r="C9" s="21"/>
      <c r="F9" s="24"/>
      <c r="I9" s="13"/>
    </row>
    <row r="10" spans="2:9">
      <c r="B10" s="20"/>
      <c r="C10" s="21"/>
      <c r="E10" s="6"/>
      <c r="F10" s="24"/>
    </row>
    <row r="11" spans="2:9">
      <c r="B11" s="20"/>
      <c r="C11" s="21"/>
      <c r="D11" s="26" t="s">
        <v>385</v>
      </c>
      <c r="F11" s="24"/>
    </row>
    <row r="12" spans="2:9">
      <c r="B12" s="20"/>
      <c r="C12" s="21"/>
      <c r="D12" s="25" t="s">
        <v>386</v>
      </c>
      <c r="E12" s="67"/>
      <c r="F12" s="24"/>
    </row>
    <row r="13" spans="2:9">
      <c r="B13" s="20"/>
      <c r="C13" s="21"/>
      <c r="E13" s="67" t="s">
        <v>387</v>
      </c>
      <c r="F13" s="24"/>
    </row>
    <row r="14" spans="2:9">
      <c r="B14" s="20"/>
      <c r="C14" s="21"/>
      <c r="E14" s="67" t="s">
        <v>388</v>
      </c>
      <c r="F14" s="24"/>
    </row>
    <row r="15" spans="2:9">
      <c r="B15" s="20"/>
      <c r="C15" s="21"/>
      <c r="E15" s="67" t="s">
        <v>389</v>
      </c>
      <c r="F15" s="24"/>
    </row>
    <row r="16" spans="2:9">
      <c r="B16" s="20"/>
      <c r="C16" s="21"/>
      <c r="E16" s="67"/>
      <c r="F16" s="24"/>
    </row>
    <row r="17" spans="2:6">
      <c r="B17" s="20"/>
      <c r="C17" s="21"/>
      <c r="F17" s="24"/>
    </row>
    <row r="18" spans="2:6">
      <c r="B18" s="20"/>
      <c r="C18" s="21"/>
      <c r="D18" s="26" t="s">
        <v>390</v>
      </c>
      <c r="E18" s="7"/>
      <c r="F18" s="24"/>
    </row>
    <row r="19" spans="2:6">
      <c r="B19" s="20"/>
      <c r="C19" s="21"/>
      <c r="D19" s="25" t="s">
        <v>391</v>
      </c>
      <c r="F19" s="24"/>
    </row>
    <row r="20" spans="2:6">
      <c r="B20" s="20"/>
      <c r="C20" s="21"/>
      <c r="D20" s="26"/>
      <c r="E20" s="172" t="s">
        <v>392</v>
      </c>
      <c r="F20" s="24"/>
    </row>
    <row r="21" spans="2:6">
      <c r="B21" s="20"/>
      <c r="C21" s="21"/>
      <c r="D21" s="26"/>
      <c r="E21" s="162" t="s">
        <v>393</v>
      </c>
      <c r="F21" s="24"/>
    </row>
    <row r="22" spans="2:6">
      <c r="B22" s="20"/>
      <c r="C22" s="21"/>
      <c r="D22" s="26"/>
      <c r="E22" s="172"/>
      <c r="F22" s="24"/>
    </row>
    <row r="23" spans="2:6">
      <c r="B23" s="20"/>
      <c r="C23" s="21"/>
      <c r="D23" s="23" t="s">
        <v>394</v>
      </c>
      <c r="E23" s="172"/>
      <c r="F23" s="24"/>
    </row>
    <row r="24" spans="2:6">
      <c r="B24" s="20"/>
      <c r="C24" s="21"/>
      <c r="D24" s="26"/>
      <c r="E24" s="172" t="s">
        <v>395</v>
      </c>
      <c r="F24" s="24"/>
    </row>
    <row r="25" spans="2:6">
      <c r="B25" s="20"/>
      <c r="C25" s="21"/>
      <c r="D25" s="26"/>
      <c r="E25" s="172"/>
      <c r="F25" s="24"/>
    </row>
    <row r="26" spans="2:6">
      <c r="B26" s="20"/>
      <c r="C26" s="21"/>
      <c r="D26" s="23" t="s">
        <v>396</v>
      </c>
      <c r="E26" s="172"/>
      <c r="F26" s="24"/>
    </row>
    <row r="27" spans="2:6">
      <c r="B27" s="20"/>
      <c r="C27" s="21"/>
      <c r="D27" s="26"/>
      <c r="E27" s="172" t="s">
        <v>397</v>
      </c>
      <c r="F27" s="24"/>
    </row>
    <row r="28" spans="2:6">
      <c r="B28" s="20"/>
      <c r="C28" s="21"/>
      <c r="D28" s="26"/>
      <c r="E28" s="172" t="s">
        <v>398</v>
      </c>
      <c r="F28" s="24"/>
    </row>
    <row r="29" spans="2:6">
      <c r="B29" s="20"/>
      <c r="C29" s="21"/>
      <c r="D29" s="26"/>
      <c r="E29" s="172"/>
      <c r="F29" s="24"/>
    </row>
    <row r="30" spans="2:6">
      <c r="B30" s="20"/>
      <c r="C30" s="21"/>
      <c r="D30" s="23" t="s">
        <v>399</v>
      </c>
      <c r="E30" s="172"/>
      <c r="F30" s="24"/>
    </row>
    <row r="31" spans="2:6">
      <c r="B31" s="20"/>
      <c r="C31" s="21"/>
      <c r="D31" s="26"/>
      <c r="E31" s="172" t="s">
        <v>400</v>
      </c>
      <c r="F31" s="24"/>
    </row>
    <row r="32" spans="2:6">
      <c r="B32" s="20"/>
      <c r="C32" s="21"/>
      <c r="D32" s="26"/>
      <c r="E32" s="172"/>
      <c r="F32" s="24"/>
    </row>
    <row r="33" spans="2:7">
      <c r="B33" s="20"/>
      <c r="C33" s="21"/>
      <c r="D33" s="23" t="s">
        <v>401</v>
      </c>
      <c r="E33" s="172"/>
      <c r="F33" s="24"/>
    </row>
    <row r="34" spans="2:7">
      <c r="B34" s="20"/>
      <c r="C34" s="21"/>
      <c r="D34" s="26"/>
      <c r="E34" s="172" t="s">
        <v>402</v>
      </c>
      <c r="F34" s="24"/>
    </row>
    <row r="35" spans="2:7">
      <c r="B35" s="20"/>
      <c r="C35" s="21"/>
      <c r="D35" s="26"/>
      <c r="E35" s="172"/>
      <c r="F35" s="24"/>
    </row>
    <row r="36" spans="2:7">
      <c r="B36" s="20"/>
      <c r="C36" s="21"/>
      <c r="D36" s="26"/>
      <c r="E36" s="172"/>
      <c r="F36" s="24"/>
    </row>
    <row r="37" spans="2:7">
      <c r="B37" s="20"/>
      <c r="C37" s="21"/>
      <c r="D37" s="26"/>
      <c r="E37" s="172"/>
      <c r="F37" s="24"/>
    </row>
    <row r="38" spans="2:7">
      <c r="B38" s="20"/>
      <c r="C38" s="21"/>
      <c r="D38" s="26"/>
      <c r="E38" s="67"/>
      <c r="F38" s="24"/>
    </row>
    <row r="39" spans="2:7">
      <c r="B39" s="20"/>
      <c r="C39" s="21"/>
      <c r="D39" s="26" t="s">
        <v>403</v>
      </c>
      <c r="F39" s="24"/>
    </row>
    <row r="40" spans="2:7">
      <c r="B40" s="20"/>
      <c r="C40" s="21"/>
      <c r="D40" s="32" t="s">
        <v>331</v>
      </c>
      <c r="F40" s="24"/>
    </row>
    <row r="41" spans="2:7">
      <c r="B41" s="20"/>
      <c r="C41" s="21"/>
      <c r="D41" s="69"/>
      <c r="E41" s="9" t="s">
        <v>332</v>
      </c>
      <c r="F41" s="24"/>
    </row>
    <row r="42" spans="2:7">
      <c r="B42" s="20"/>
      <c r="C42" s="21"/>
      <c r="E42" s="22" t="s">
        <v>333</v>
      </c>
      <c r="F42" s="24"/>
    </row>
    <row r="43" spans="2:7">
      <c r="B43" s="20"/>
      <c r="C43" s="21"/>
      <c r="E43" s="25" t="s">
        <v>334</v>
      </c>
      <c r="F43" s="24"/>
    </row>
    <row r="44" spans="2:7">
      <c r="B44" s="20"/>
      <c r="C44" s="21"/>
      <c r="E44" s="25" t="s">
        <v>335</v>
      </c>
      <c r="F44" s="24"/>
      <c r="G44" s="19" t="s">
        <v>404</v>
      </c>
    </row>
    <row r="45" spans="2:7">
      <c r="B45" s="20"/>
      <c r="C45" s="21"/>
      <c r="E45" s="25" t="s">
        <v>336</v>
      </c>
      <c r="F45" s="24"/>
    </row>
    <row r="46" spans="2:7">
      <c r="B46" s="20"/>
      <c r="C46" s="21"/>
      <c r="D46" s="26"/>
      <c r="E46" s="22" t="s">
        <v>337</v>
      </c>
      <c r="F46" s="24"/>
    </row>
    <row r="47" spans="2:7">
      <c r="B47" s="20"/>
      <c r="C47" s="21"/>
      <c r="E47" s="25" t="s">
        <v>338</v>
      </c>
      <c r="F47" s="24"/>
    </row>
    <row r="48" spans="2:7">
      <c r="B48" s="20"/>
      <c r="C48" s="21"/>
      <c r="E48" s="23" t="s">
        <v>339</v>
      </c>
      <c r="F48" s="24"/>
    </row>
    <row r="49" spans="2:6">
      <c r="B49" s="20"/>
      <c r="C49" s="21"/>
      <c r="E49" s="26" t="s">
        <v>340</v>
      </c>
      <c r="F49" s="24"/>
    </row>
    <row r="50" spans="2:6">
      <c r="B50" s="20"/>
      <c r="C50" s="21"/>
      <c r="D50" s="26"/>
      <c r="E50" s="25" t="s">
        <v>341</v>
      </c>
      <c r="F50" s="24"/>
    </row>
    <row r="51" spans="2:6">
      <c r="B51" s="20"/>
      <c r="C51" s="21"/>
      <c r="E51" s="67"/>
      <c r="F51" s="24"/>
    </row>
    <row r="52" spans="2:6">
      <c r="B52" s="20"/>
      <c r="C52" s="21"/>
      <c r="E52" s="7"/>
      <c r="F52" s="24"/>
    </row>
    <row r="53" spans="2:6">
      <c r="B53" s="51"/>
      <c r="C53" s="49"/>
      <c r="D53" s="23"/>
      <c r="E53" s="67"/>
      <c r="F53" s="24"/>
    </row>
    <row r="54" spans="2:6">
      <c r="B54" s="51"/>
      <c r="C54" s="49"/>
      <c r="D54" s="23"/>
      <c r="E54" s="7"/>
      <c r="F54" s="24"/>
    </row>
    <row r="55" spans="2:6">
      <c r="B55" s="51"/>
      <c r="C55" s="49"/>
      <c r="D55" s="23"/>
      <c r="E55" s="7"/>
      <c r="F55" s="24"/>
    </row>
    <row r="56" spans="2:6">
      <c r="B56" s="51"/>
      <c r="C56" s="49"/>
      <c r="D56" s="23"/>
      <c r="E56" s="7"/>
      <c r="F56" s="24"/>
    </row>
    <row r="57" spans="2:6">
      <c r="B57" s="51"/>
      <c r="C57" s="49"/>
      <c r="D57" s="23"/>
      <c r="E57" s="19"/>
      <c r="F57" s="24"/>
    </row>
    <row r="58" spans="2:6">
      <c r="B58" s="51"/>
      <c r="C58" s="49"/>
      <c r="D58" s="23"/>
      <c r="E58" s="19"/>
      <c r="F58" s="24"/>
    </row>
    <row r="59" spans="2:6">
      <c r="B59" s="52"/>
      <c r="C59" s="50"/>
      <c r="D59" s="27"/>
      <c r="E59" s="8"/>
      <c r="F59" s="28"/>
    </row>
    <row r="60" spans="2:6">
      <c r="E60" s="19"/>
    </row>
    <row r="61" spans="2:6">
      <c r="E61" s="67"/>
    </row>
    <row r="62" spans="2:6">
      <c r="E62" s="67"/>
    </row>
    <row r="63" spans="2:6">
      <c r="E63" s="67"/>
    </row>
    <row r="64" spans="2:6">
      <c r="E64" s="19"/>
    </row>
    <row r="65" spans="5:5">
      <c r="E65" s="19"/>
    </row>
    <row r="66" spans="5:5">
      <c r="E66" s="19"/>
    </row>
    <row r="67" spans="5:5">
      <c r="E67" s="19"/>
    </row>
    <row r="68" spans="5:5">
      <c r="E68" s="19"/>
    </row>
    <row r="69" spans="5:5">
      <c r="E69" s="19"/>
    </row>
    <row r="70" spans="5:5">
      <c r="E70" s="19"/>
    </row>
    <row r="71" spans="5:5">
      <c r="E71" s="19"/>
    </row>
    <row r="72" spans="5:5">
      <c r="E72" s="1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58"/>
  <sheetViews>
    <sheetView zoomScaleNormal="100" workbookViewId="0">
      <selection activeCell="E38" sqref="E38"/>
    </sheetView>
  </sheetViews>
  <sheetFormatPr defaultRowHeight="16.5"/>
  <cols>
    <col min="1" max="3" width="3.625" style="19" customWidth="1"/>
    <col min="4" max="4" width="4.125" style="25" customWidth="1"/>
    <col min="5" max="5" width="104.5" style="9" customWidth="1"/>
    <col min="6" max="6" width="10.5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0</v>
      </c>
      <c r="C1" s="2"/>
      <c r="D1" s="47"/>
      <c r="E1" s="7"/>
      <c r="H1" s="67"/>
    </row>
    <row r="2" spans="2:9" customFormat="1" ht="20.25">
      <c r="B2" s="3" t="s">
        <v>281</v>
      </c>
      <c r="C2" s="3"/>
      <c r="D2" s="47"/>
      <c r="E2" s="7"/>
      <c r="H2" s="67"/>
    </row>
    <row r="3" spans="2:9" customFormat="1">
      <c r="D3" s="48" t="s">
        <v>242</v>
      </c>
      <c r="E3" s="9"/>
      <c r="H3" s="67"/>
    </row>
    <row r="4" spans="2:9">
      <c r="B4" s="68"/>
      <c r="C4" s="16"/>
      <c r="D4" s="17"/>
      <c r="E4" s="5"/>
      <c r="F4" s="18"/>
    </row>
    <row r="5" spans="2:9">
      <c r="B5" s="20"/>
      <c r="C5" s="21"/>
      <c r="D5" s="22" t="s">
        <v>3</v>
      </c>
      <c r="E5" s="7"/>
      <c r="F5" s="24"/>
    </row>
    <row r="6" spans="2:9">
      <c r="B6" s="20"/>
      <c r="C6" s="21"/>
      <c r="D6" s="40" t="s">
        <v>11</v>
      </c>
      <c r="E6" s="46"/>
      <c r="F6" s="24"/>
      <c r="I6" s="13"/>
    </row>
    <row r="7" spans="2:9">
      <c r="B7" s="20"/>
      <c r="C7" s="21"/>
      <c r="E7" s="163" t="s">
        <v>343</v>
      </c>
      <c r="F7" s="24"/>
      <c r="I7" s="13"/>
    </row>
    <row r="8" spans="2:9">
      <c r="B8" s="20"/>
      <c r="C8" s="21"/>
      <c r="E8" s="6"/>
      <c r="F8" s="24"/>
    </row>
    <row r="9" spans="2:9">
      <c r="B9" s="20"/>
      <c r="C9" s="21"/>
      <c r="D9" s="26" t="s">
        <v>4</v>
      </c>
      <c r="F9" s="24"/>
    </row>
    <row r="10" spans="2:9">
      <c r="B10" s="20"/>
      <c r="C10" s="21"/>
      <c r="D10" s="25" t="s">
        <v>344</v>
      </c>
      <c r="E10" s="7"/>
      <c r="F10" s="24"/>
    </row>
    <row r="11" spans="2:9">
      <c r="B11" s="20"/>
      <c r="C11" s="21"/>
      <c r="E11" s="164" t="s">
        <v>345</v>
      </c>
      <c r="F11" s="24"/>
    </row>
    <row r="12" spans="2:9">
      <c r="B12" s="20"/>
      <c r="C12" s="21"/>
      <c r="E12" s="67"/>
      <c r="F12" s="24"/>
    </row>
    <row r="13" spans="2:9">
      <c r="B13" s="20"/>
      <c r="C13" s="21"/>
      <c r="D13" s="165" t="s">
        <v>368</v>
      </c>
      <c r="E13" s="67"/>
      <c r="F13" s="24"/>
    </row>
    <row r="14" spans="2:9">
      <c r="B14" s="20"/>
      <c r="C14" s="21"/>
      <c r="D14" s="19"/>
      <c r="E14" s="12" t="s">
        <v>346</v>
      </c>
      <c r="F14" s="24"/>
    </row>
    <row r="15" spans="2:9">
      <c r="B15" s="20"/>
      <c r="C15" s="21"/>
      <c r="D15" s="19"/>
      <c r="E15" s="12" t="s">
        <v>347</v>
      </c>
      <c r="F15" s="24"/>
    </row>
    <row r="16" spans="2:9">
      <c r="B16" s="20"/>
      <c r="C16" s="21"/>
      <c r="D16" s="19"/>
      <c r="E16" s="9" t="s">
        <v>348</v>
      </c>
      <c r="F16" s="24"/>
    </row>
    <row r="17" spans="2:6">
      <c r="B17" s="20"/>
      <c r="C17" s="21"/>
      <c r="E17" s="19"/>
      <c r="F17" s="24"/>
    </row>
    <row r="18" spans="2:6">
      <c r="B18" s="20"/>
      <c r="C18" s="21"/>
      <c r="D18" s="25" t="s">
        <v>349</v>
      </c>
      <c r="E18" s="67"/>
      <c r="F18" s="24"/>
    </row>
    <row r="19" spans="2:6">
      <c r="B19" s="20"/>
      <c r="C19" s="21"/>
      <c r="E19" s="164" t="s">
        <v>350</v>
      </c>
      <c r="F19" s="24"/>
    </row>
    <row r="20" spans="2:6">
      <c r="B20" s="20"/>
      <c r="C20" s="21"/>
      <c r="F20" s="24"/>
    </row>
    <row r="21" spans="2:6">
      <c r="B21" s="20"/>
      <c r="C21" s="21"/>
      <c r="D21" s="26" t="s">
        <v>12</v>
      </c>
      <c r="E21" s="7"/>
      <c r="F21" s="24"/>
    </row>
    <row r="22" spans="2:6">
      <c r="B22" s="20"/>
      <c r="C22" s="21"/>
      <c r="D22" s="25" t="s">
        <v>351</v>
      </c>
      <c r="F22" s="24"/>
    </row>
    <row r="23" spans="2:6">
      <c r="B23" s="20"/>
      <c r="C23" s="21"/>
      <c r="D23" s="26"/>
      <c r="E23" s="164" t="s">
        <v>352</v>
      </c>
      <c r="F23" s="24"/>
    </row>
    <row r="24" spans="2:6">
      <c r="B24" s="20"/>
      <c r="C24" s="21"/>
      <c r="D24" s="26"/>
      <c r="E24" s="67"/>
      <c r="F24" s="24"/>
    </row>
    <row r="25" spans="2:6">
      <c r="B25" s="20"/>
      <c r="C25" s="21"/>
      <c r="D25" s="26" t="s">
        <v>1</v>
      </c>
      <c r="F25" s="24"/>
    </row>
    <row r="26" spans="2:6">
      <c r="B26" s="20"/>
      <c r="C26" s="21"/>
      <c r="D26" s="166" t="s">
        <v>353</v>
      </c>
      <c r="F26" s="24"/>
    </row>
    <row r="27" spans="2:6">
      <c r="B27" s="20"/>
      <c r="C27" s="21"/>
      <c r="D27" s="167" t="s">
        <v>354</v>
      </c>
      <c r="F27" s="24"/>
    </row>
    <row r="28" spans="2:6">
      <c r="B28" s="20"/>
      <c r="C28" s="21"/>
      <c r="E28" s="9" t="s">
        <v>355</v>
      </c>
      <c r="F28" s="24"/>
    </row>
    <row r="29" spans="2:6">
      <c r="B29" s="20"/>
      <c r="C29" s="21"/>
      <c r="D29" s="168" t="s">
        <v>356</v>
      </c>
      <c r="F29" s="24"/>
    </row>
    <row r="30" spans="2:6">
      <c r="B30" s="20"/>
      <c r="C30" s="21"/>
      <c r="E30" s="7" t="s">
        <v>357</v>
      </c>
      <c r="F30" s="24"/>
    </row>
    <row r="31" spans="2:6">
      <c r="B31" s="20"/>
      <c r="C31" s="21"/>
      <c r="D31" s="169" t="s">
        <v>358</v>
      </c>
      <c r="E31" s="25"/>
      <c r="F31" s="24"/>
    </row>
    <row r="32" spans="2:6">
      <c r="B32" s="20"/>
      <c r="C32" s="21"/>
      <c r="D32" s="26"/>
      <c r="E32" s="23" t="s">
        <v>359</v>
      </c>
      <c r="F32" s="24"/>
    </row>
    <row r="33" spans="2:6">
      <c r="B33" s="20"/>
      <c r="C33" s="21"/>
      <c r="D33" s="169" t="s">
        <v>360</v>
      </c>
      <c r="E33" s="7"/>
      <c r="F33" s="24"/>
    </row>
    <row r="34" spans="2:6">
      <c r="B34" s="20"/>
      <c r="C34" s="21"/>
      <c r="E34" s="9" t="s">
        <v>361</v>
      </c>
      <c r="F34" s="24"/>
    </row>
    <row r="35" spans="2:6">
      <c r="B35" s="20"/>
      <c r="C35" s="21"/>
      <c r="D35" s="170" t="s">
        <v>362</v>
      </c>
      <c r="E35" s="23"/>
      <c r="F35" s="24"/>
    </row>
    <row r="36" spans="2:6">
      <c r="B36" s="20"/>
      <c r="C36" s="21"/>
      <c r="D36" s="26"/>
      <c r="E36" s="6" t="s">
        <v>363</v>
      </c>
      <c r="F36" s="24"/>
    </row>
    <row r="37" spans="2:6">
      <c r="B37" s="20"/>
      <c r="C37" s="21"/>
      <c r="D37" s="26"/>
      <c r="E37" s="67"/>
      <c r="F37" s="24"/>
    </row>
    <row r="38" spans="2:6">
      <c r="B38" s="20"/>
      <c r="C38" s="21"/>
      <c r="D38" s="25" t="s">
        <v>364</v>
      </c>
      <c r="E38" s="7"/>
      <c r="F38" s="24"/>
    </row>
    <row r="39" spans="2:6">
      <c r="B39" s="51"/>
      <c r="C39" s="49"/>
      <c r="D39" s="23"/>
      <c r="E39" s="164" t="s">
        <v>365</v>
      </c>
      <c r="F39" s="24"/>
    </row>
    <row r="40" spans="2:6">
      <c r="B40" s="51"/>
      <c r="C40" s="49"/>
      <c r="D40" s="23"/>
      <c r="E40" s="7"/>
      <c r="F40" s="24"/>
    </row>
    <row r="41" spans="2:6">
      <c r="B41" s="51"/>
      <c r="C41" s="49"/>
      <c r="D41" s="23" t="s">
        <v>366</v>
      </c>
      <c r="E41" s="7"/>
      <c r="F41" s="24"/>
    </row>
    <row r="42" spans="2:6">
      <c r="B42" s="51"/>
      <c r="C42" s="49"/>
      <c r="D42" s="23"/>
      <c r="E42" s="171" t="s">
        <v>367</v>
      </c>
      <c r="F42" s="24"/>
    </row>
    <row r="43" spans="2:6">
      <c r="B43" s="51"/>
      <c r="C43" s="49"/>
      <c r="D43" s="23"/>
      <c r="E43" s="19"/>
      <c r="F43" s="24"/>
    </row>
    <row r="44" spans="2:6">
      <c r="B44" s="51"/>
      <c r="C44" s="49"/>
      <c r="D44" s="23"/>
      <c r="E44" s="19"/>
      <c r="F44" s="24"/>
    </row>
    <row r="45" spans="2:6">
      <c r="B45" s="52"/>
      <c r="C45" s="50"/>
      <c r="D45" s="27"/>
      <c r="E45" s="8"/>
      <c r="F45" s="28"/>
    </row>
    <row r="46" spans="2:6">
      <c r="E46" s="19"/>
    </row>
    <row r="47" spans="2:6">
      <c r="E47" s="67"/>
    </row>
    <row r="48" spans="2:6">
      <c r="E48" s="67"/>
    </row>
    <row r="49" spans="5:5">
      <c r="E49" s="67"/>
    </row>
    <row r="50" spans="5:5">
      <c r="E50" s="19"/>
    </row>
    <row r="51" spans="5:5">
      <c r="E51" s="19"/>
    </row>
    <row r="52" spans="5:5">
      <c r="E52" s="19"/>
    </row>
    <row r="53" spans="5:5">
      <c r="E53" s="19"/>
    </row>
    <row r="54" spans="5:5">
      <c r="E54" s="19"/>
    </row>
    <row r="55" spans="5:5">
      <c r="E55" s="19"/>
    </row>
    <row r="56" spans="5:5">
      <c r="E56" s="19"/>
    </row>
    <row r="57" spans="5:5">
      <c r="E57" s="19"/>
    </row>
    <row r="58" spans="5:5">
      <c r="E58" s="1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E7"/>
  <sheetViews>
    <sheetView workbookViewId="0">
      <selection activeCell="H24" sqref="H24"/>
    </sheetView>
  </sheetViews>
  <sheetFormatPr defaultRowHeight="16.5"/>
  <cols>
    <col min="2" max="2" width="15.5" customWidth="1"/>
    <col min="3" max="5" width="20.875" customWidth="1"/>
  </cols>
  <sheetData>
    <row r="2" spans="2:5" ht="17.25" thickBot="1">
      <c r="B2" t="s">
        <v>221</v>
      </c>
    </row>
    <row r="3" spans="2:5">
      <c r="B3" s="70" t="s">
        <v>276</v>
      </c>
      <c r="C3" s="71"/>
      <c r="D3" s="71"/>
      <c r="E3" s="72"/>
    </row>
    <row r="4" spans="2:5" ht="17.25" thickBot="1">
      <c r="B4" s="73" t="s">
        <v>277</v>
      </c>
      <c r="C4" s="74"/>
      <c r="D4" s="74"/>
      <c r="E4" s="75"/>
    </row>
    <row r="5" spans="2:5">
      <c r="B5" t="s">
        <v>278</v>
      </c>
    </row>
    <row r="6" spans="2:5">
      <c r="B6" t="s">
        <v>279</v>
      </c>
    </row>
    <row r="7" spans="2:5">
      <c r="B7" t="s">
        <v>280</v>
      </c>
    </row>
  </sheetData>
  <phoneticPr fontId="6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D224"/>
  <sheetViews>
    <sheetView topLeftCell="A13" workbookViewId="0">
      <selection activeCell="C19" sqref="C19"/>
    </sheetView>
  </sheetViews>
  <sheetFormatPr defaultRowHeight="16.5"/>
  <cols>
    <col min="2" max="2" width="20.375" customWidth="1"/>
    <col min="3" max="3" width="15.625" customWidth="1"/>
    <col min="4" max="4" width="12.375" customWidth="1"/>
    <col min="5" max="6" width="17.875" customWidth="1"/>
    <col min="7" max="7" width="14.875" customWidth="1"/>
    <col min="8" max="8" width="17.25" customWidth="1"/>
    <col min="9" max="9" width="15.625" customWidth="1"/>
    <col min="10" max="10" width="12.5" customWidth="1"/>
    <col min="14" max="17" width="10.5" customWidth="1"/>
    <col min="18" max="18" width="14.25" customWidth="1"/>
    <col min="19" max="19" width="2.25" customWidth="1"/>
    <col min="20" max="20" width="12.125" customWidth="1"/>
    <col min="21" max="24" width="10.25" customWidth="1"/>
    <col min="25" max="25" width="2.25" customWidth="1"/>
    <col min="27" max="30" width="9.625" customWidth="1"/>
  </cols>
  <sheetData>
    <row r="1" spans="1:30">
      <c r="B1" t="s">
        <v>282</v>
      </c>
      <c r="U1" t="s">
        <v>283</v>
      </c>
    </row>
    <row r="2" spans="1:30">
      <c r="B2" t="s">
        <v>284</v>
      </c>
      <c r="C2" t="s">
        <v>285</v>
      </c>
      <c r="I2" t="s">
        <v>286</v>
      </c>
      <c r="U2">
        <v>2</v>
      </c>
      <c r="AA2">
        <v>5</v>
      </c>
    </row>
    <row r="3" spans="1:30" ht="17.25" thickBot="1">
      <c r="I3">
        <v>100</v>
      </c>
      <c r="L3" s="76" t="s">
        <v>287</v>
      </c>
      <c r="M3" s="77"/>
      <c r="N3" s="77"/>
      <c r="O3" s="78"/>
      <c r="P3" s="78"/>
      <c r="Q3" s="78"/>
      <c r="R3" s="78"/>
      <c r="U3" s="22" t="s">
        <v>288</v>
      </c>
      <c r="AA3" t="s">
        <v>289</v>
      </c>
    </row>
    <row r="4" spans="1:30" ht="17.25" thickBot="1">
      <c r="B4" s="79" t="s">
        <v>290</v>
      </c>
      <c r="C4" s="80" t="s">
        <v>291</v>
      </c>
      <c r="D4" s="81" t="s">
        <v>292</v>
      </c>
      <c r="E4" s="81" t="s">
        <v>293</v>
      </c>
      <c r="F4" s="82" t="s">
        <v>294</v>
      </c>
      <c r="H4" s="83" t="s">
        <v>293</v>
      </c>
      <c r="I4" s="84" t="s">
        <v>294</v>
      </c>
      <c r="J4" s="1"/>
      <c r="L4" s="85" t="s">
        <v>17</v>
      </c>
      <c r="M4" s="86" t="s">
        <v>295</v>
      </c>
      <c r="N4" s="87" t="s">
        <v>296</v>
      </c>
      <c r="O4" s="88" t="s">
        <v>297</v>
      </c>
      <c r="P4" s="89" t="s">
        <v>298</v>
      </c>
      <c r="Q4" s="90" t="s">
        <v>299</v>
      </c>
      <c r="R4" s="91" t="s">
        <v>300</v>
      </c>
      <c r="S4" s="92"/>
      <c r="T4" s="90" t="s">
        <v>17</v>
      </c>
      <c r="U4" s="87" t="s">
        <v>296</v>
      </c>
      <c r="V4" s="88" t="s">
        <v>297</v>
      </c>
      <c r="W4" s="89" t="s">
        <v>298</v>
      </c>
      <c r="X4" s="90" t="s">
        <v>299</v>
      </c>
      <c r="Y4" s="92"/>
      <c r="Z4" s="90" t="s">
        <v>17</v>
      </c>
      <c r="AA4" s="87" t="s">
        <v>296</v>
      </c>
      <c r="AB4" s="88" t="s">
        <v>297</v>
      </c>
      <c r="AC4" s="89" t="s">
        <v>298</v>
      </c>
      <c r="AD4" s="90" t="s">
        <v>299</v>
      </c>
    </row>
    <row r="5" spans="1:30">
      <c r="B5" s="93" t="s">
        <v>301</v>
      </c>
      <c r="C5" s="94">
        <v>1</v>
      </c>
      <c r="D5" s="45">
        <f ca="1">RANDBETWEEN(E5,F5)</f>
        <v>87</v>
      </c>
      <c r="E5" s="95">
        <v>69</v>
      </c>
      <c r="F5" s="42">
        <f>I5</f>
        <v>138</v>
      </c>
      <c r="H5" s="96">
        <v>69</v>
      </c>
      <c r="I5" s="97">
        <f>INT(H5+(H5*($I$3/100)))</f>
        <v>138</v>
      </c>
      <c r="J5" s="1"/>
      <c r="L5" s="98">
        <v>1</v>
      </c>
      <c r="M5" s="99">
        <v>2445</v>
      </c>
      <c r="N5" s="100">
        <f>$M5/$I$22</f>
        <v>7.8881145954316674</v>
      </c>
      <c r="O5" s="100">
        <f>$M5/$I$24</f>
        <v>34.78941377347752</v>
      </c>
      <c r="P5" s="100">
        <f>$M5/$I$25</f>
        <v>73.072325164375371</v>
      </c>
      <c r="Q5" s="100">
        <f>$M5/$I$26</f>
        <v>229.79323308270676</v>
      </c>
      <c r="R5" s="100">
        <f>$M5/$I$27</f>
        <v>1012.4223602484471</v>
      </c>
      <c r="S5" s="101"/>
      <c r="T5" s="102">
        <v>1</v>
      </c>
      <c r="U5" s="100">
        <f>N5/$U$2</f>
        <v>3.9440572977158337</v>
      </c>
      <c r="V5" s="100">
        <f t="shared" ref="V5:X20" si="0">O5/$U$2</f>
        <v>17.39470688673876</v>
      </c>
      <c r="W5" s="100">
        <f t="shared" si="0"/>
        <v>36.536162582187686</v>
      </c>
      <c r="X5" s="100">
        <f t="shared" si="0"/>
        <v>114.89661654135338</v>
      </c>
      <c r="Y5" s="101"/>
      <c r="Z5" s="102">
        <v>1</v>
      </c>
      <c r="AA5" s="100">
        <f>U5/$AA$2</f>
        <v>0.78881145954316678</v>
      </c>
      <c r="AB5" s="100">
        <f t="shared" ref="AB5:AD20" si="1">V5/$AA$2</f>
        <v>3.478941377347752</v>
      </c>
      <c r="AC5" s="100">
        <f t="shared" si="1"/>
        <v>7.3072325164375371</v>
      </c>
      <c r="AD5" s="100">
        <f t="shared" si="1"/>
        <v>22.979323308270676</v>
      </c>
    </row>
    <row r="6" spans="1:30">
      <c r="B6" s="93" t="s">
        <v>302</v>
      </c>
      <c r="C6" s="103">
        <v>2</v>
      </c>
      <c r="D6" s="1">
        <f ca="1">RANDBETWEEN(E6,F6)</f>
        <v>221</v>
      </c>
      <c r="E6" s="104">
        <v>144</v>
      </c>
      <c r="F6" s="43">
        <f t="shared" ref="F6:F11" si="2">I6</f>
        <v>288</v>
      </c>
      <c r="H6" s="105">
        <v>144</v>
      </c>
      <c r="I6" s="99">
        <f t="shared" ref="I6:I11" si="3">INT(H6+(H6*($I$3/100)))</f>
        <v>288</v>
      </c>
      <c r="J6" s="1"/>
      <c r="L6" s="98">
        <v>2</v>
      </c>
      <c r="M6" s="99">
        <v>2622</v>
      </c>
      <c r="N6" s="100">
        <f t="shared" ref="N6:N54" si="4">$M6/$I$22</f>
        <v>8.459156020131628</v>
      </c>
      <c r="O6" s="100">
        <f t="shared" ref="O6:O54" si="5">$M6/$I$24</f>
        <v>37.307911212293682</v>
      </c>
      <c r="P6" s="100">
        <f t="shared" ref="P6:P54" si="6">$M6/$I$25</f>
        <v>78.362223550508062</v>
      </c>
      <c r="Q6" s="100">
        <f t="shared" ref="Q6:Q54" si="7">$M6/$I$26</f>
        <v>246.42857142857142</v>
      </c>
      <c r="R6" s="100">
        <f t="shared" ref="R6:R54" si="8">$M6/$I$27</f>
        <v>1085.7142857142858</v>
      </c>
      <c r="S6" s="101"/>
      <c r="T6" s="102">
        <v>2</v>
      </c>
      <c r="U6" s="100">
        <f t="shared" ref="U6:X54" si="9">N6/$U$2</f>
        <v>4.229578010065814</v>
      </c>
      <c r="V6" s="100">
        <f t="shared" si="0"/>
        <v>18.653955606146841</v>
      </c>
      <c r="W6" s="100">
        <f t="shared" si="0"/>
        <v>39.181111775254031</v>
      </c>
      <c r="X6" s="100">
        <f t="shared" si="0"/>
        <v>123.21428571428571</v>
      </c>
      <c r="Y6" s="101"/>
      <c r="Z6" s="102">
        <v>2</v>
      </c>
      <c r="AA6" s="100">
        <f t="shared" ref="AA6:AD54" si="10">U6/$AA$2</f>
        <v>0.84591560201316285</v>
      </c>
      <c r="AB6" s="100">
        <f t="shared" si="1"/>
        <v>3.7307911212293683</v>
      </c>
      <c r="AC6" s="100">
        <f t="shared" si="1"/>
        <v>7.8362223550508059</v>
      </c>
      <c r="AD6" s="100">
        <f t="shared" si="1"/>
        <v>24.642857142857142</v>
      </c>
    </row>
    <row r="7" spans="1:30">
      <c r="B7" s="93" t="s">
        <v>303</v>
      </c>
      <c r="C7" s="106">
        <v>3</v>
      </c>
      <c r="D7" s="1">
        <f ca="1">RANDBETWEEN(E7,F7)</f>
        <v>551</v>
      </c>
      <c r="E7" s="104">
        <v>304</v>
      </c>
      <c r="F7" s="43">
        <f t="shared" si="2"/>
        <v>608</v>
      </c>
      <c r="H7" s="105">
        <v>304</v>
      </c>
      <c r="I7" s="99">
        <f t="shared" si="3"/>
        <v>608</v>
      </c>
      <c r="J7" s="1"/>
      <c r="L7" s="98">
        <v>3</v>
      </c>
      <c r="M7" s="99">
        <v>2811</v>
      </c>
      <c r="N7" s="100">
        <f t="shared" si="4"/>
        <v>9.0689121176926051</v>
      </c>
      <c r="O7" s="100">
        <f t="shared" si="5"/>
        <v>39.997154240182127</v>
      </c>
      <c r="P7" s="100">
        <f t="shared" si="6"/>
        <v>84.010759115361623</v>
      </c>
      <c r="Q7" s="100">
        <f t="shared" si="7"/>
        <v>264.19172932330827</v>
      </c>
      <c r="R7" s="100">
        <f t="shared" si="8"/>
        <v>1163.975155279503</v>
      </c>
      <c r="S7" s="101"/>
      <c r="T7" s="102">
        <v>3</v>
      </c>
      <c r="U7" s="100">
        <f t="shared" si="9"/>
        <v>4.5344560588463025</v>
      </c>
      <c r="V7" s="100">
        <f t="shared" si="0"/>
        <v>19.998577120091063</v>
      </c>
      <c r="W7" s="100">
        <f t="shared" si="0"/>
        <v>42.005379557680811</v>
      </c>
      <c r="X7" s="100">
        <f t="shared" si="0"/>
        <v>132.09586466165413</v>
      </c>
      <c r="Y7" s="101"/>
      <c r="Z7" s="102">
        <v>3</v>
      </c>
      <c r="AA7" s="100">
        <f t="shared" si="10"/>
        <v>0.90689121176926046</v>
      </c>
      <c r="AB7" s="100">
        <f t="shared" si="1"/>
        <v>3.9997154240182127</v>
      </c>
      <c r="AC7" s="100">
        <f t="shared" si="1"/>
        <v>8.4010759115361626</v>
      </c>
      <c r="AD7" s="100">
        <f t="shared" si="1"/>
        <v>26.419172932330827</v>
      </c>
    </row>
    <row r="8" spans="1:30">
      <c r="B8" s="93" t="s">
        <v>304</v>
      </c>
      <c r="C8" s="107">
        <v>4</v>
      </c>
      <c r="D8" s="1">
        <f t="shared" ref="D8:D11" ca="1" si="11">RANDBETWEEN(E8,F8)</f>
        <v>1088</v>
      </c>
      <c r="E8" s="108">
        <v>956</v>
      </c>
      <c r="F8" s="43">
        <f t="shared" si="2"/>
        <v>1912</v>
      </c>
      <c r="H8" s="109">
        <v>956</v>
      </c>
      <c r="I8" s="99">
        <f t="shared" si="3"/>
        <v>1912</v>
      </c>
      <c r="J8" s="1"/>
      <c r="L8" s="98">
        <v>4</v>
      </c>
      <c r="M8" s="99">
        <v>3011</v>
      </c>
      <c r="N8" s="100">
        <f t="shared" si="4"/>
        <v>9.7141566653761764</v>
      </c>
      <c r="O8" s="100">
        <f t="shared" si="5"/>
        <v>42.842914058053502</v>
      </c>
      <c r="P8" s="100">
        <f t="shared" si="6"/>
        <v>89.988045427375965</v>
      </c>
      <c r="Q8" s="100">
        <f t="shared" si="7"/>
        <v>282.98872180451127</v>
      </c>
      <c r="R8" s="100">
        <f t="shared" si="8"/>
        <v>1246.7908902691511</v>
      </c>
      <c r="S8" s="101"/>
      <c r="T8" s="102">
        <v>4</v>
      </c>
      <c r="U8" s="100">
        <f t="shared" si="9"/>
        <v>4.8570783326880882</v>
      </c>
      <c r="V8" s="100">
        <f t="shared" si="0"/>
        <v>21.421457029026751</v>
      </c>
      <c r="W8" s="100">
        <f t="shared" si="0"/>
        <v>44.994022713687983</v>
      </c>
      <c r="X8" s="100">
        <f t="shared" si="0"/>
        <v>141.49436090225564</v>
      </c>
      <c r="Y8" s="101"/>
      <c r="Z8" s="102">
        <v>4</v>
      </c>
      <c r="AA8" s="100">
        <f t="shared" si="10"/>
        <v>0.97141566653761768</v>
      </c>
      <c r="AB8" s="100">
        <f t="shared" si="1"/>
        <v>4.2842914058053498</v>
      </c>
      <c r="AC8" s="100">
        <f t="shared" si="1"/>
        <v>8.9988045427375969</v>
      </c>
      <c r="AD8" s="100">
        <f t="shared" si="1"/>
        <v>28.298872180451127</v>
      </c>
    </row>
    <row r="9" spans="1:30">
      <c r="B9" s="93" t="s">
        <v>305</v>
      </c>
      <c r="C9" s="110">
        <v>5</v>
      </c>
      <c r="D9" s="1">
        <f t="shared" ca="1" si="11"/>
        <v>2984</v>
      </c>
      <c r="E9" s="108">
        <v>2008</v>
      </c>
      <c r="F9" s="43">
        <f t="shared" si="2"/>
        <v>4016</v>
      </c>
      <c r="H9" s="109">
        <v>2008</v>
      </c>
      <c r="I9" s="99">
        <f t="shared" si="3"/>
        <v>4016</v>
      </c>
      <c r="J9" s="1"/>
      <c r="L9" s="98">
        <v>5</v>
      </c>
      <c r="M9" s="99">
        <v>3222</v>
      </c>
      <c r="N9" s="100">
        <f t="shared" si="4"/>
        <v>10.394889663182346</v>
      </c>
      <c r="O9" s="100">
        <f t="shared" si="5"/>
        <v>45.845190665907793</v>
      </c>
      <c r="P9" s="100">
        <f t="shared" si="6"/>
        <v>96.294082486551105</v>
      </c>
      <c r="Q9" s="100">
        <f t="shared" si="7"/>
        <v>302.81954887218046</v>
      </c>
      <c r="R9" s="100">
        <f t="shared" si="8"/>
        <v>1334.1614906832299</v>
      </c>
      <c r="S9" s="101"/>
      <c r="T9" s="102">
        <v>5</v>
      </c>
      <c r="U9" s="100">
        <f t="shared" si="9"/>
        <v>5.1974448315911728</v>
      </c>
      <c r="V9" s="100">
        <f t="shared" si="0"/>
        <v>22.922595332953897</v>
      </c>
      <c r="W9" s="100">
        <f t="shared" si="0"/>
        <v>48.147041243275552</v>
      </c>
      <c r="X9" s="100">
        <f t="shared" si="0"/>
        <v>151.40977443609023</v>
      </c>
      <c r="Y9" s="101"/>
      <c r="Z9" s="102">
        <v>5</v>
      </c>
      <c r="AA9" s="100">
        <f t="shared" si="10"/>
        <v>1.0394889663182345</v>
      </c>
      <c r="AB9" s="100">
        <f t="shared" si="1"/>
        <v>4.5845190665907793</v>
      </c>
      <c r="AC9" s="100">
        <f t="shared" si="1"/>
        <v>9.6294082486551105</v>
      </c>
      <c r="AD9" s="100">
        <f t="shared" si="1"/>
        <v>30.281954887218046</v>
      </c>
    </row>
    <row r="10" spans="1:30">
      <c r="B10" s="93" t="s">
        <v>306</v>
      </c>
      <c r="C10" s="111">
        <v>6</v>
      </c>
      <c r="D10" s="1">
        <f t="shared" ca="1" si="11"/>
        <v>6671</v>
      </c>
      <c r="E10" s="108">
        <v>4217</v>
      </c>
      <c r="F10" s="43">
        <f t="shared" si="2"/>
        <v>8434</v>
      </c>
      <c r="H10" s="109">
        <v>4217</v>
      </c>
      <c r="I10" s="99">
        <f t="shared" si="3"/>
        <v>8434</v>
      </c>
      <c r="J10" s="1"/>
      <c r="L10" s="98">
        <v>6</v>
      </c>
      <c r="M10" s="99">
        <v>3445</v>
      </c>
      <c r="N10" s="100">
        <f t="shared" si="4"/>
        <v>11.114337333849528</v>
      </c>
      <c r="O10" s="100">
        <f t="shared" si="5"/>
        <v>49.018212862834375</v>
      </c>
      <c r="P10" s="100">
        <f t="shared" si="6"/>
        <v>102.9587567244471</v>
      </c>
      <c r="Q10" s="100">
        <f t="shared" si="7"/>
        <v>323.77819548872179</v>
      </c>
      <c r="R10" s="100">
        <f t="shared" si="8"/>
        <v>1426.5010351966873</v>
      </c>
      <c r="S10" s="101"/>
      <c r="T10" s="102">
        <v>6</v>
      </c>
      <c r="U10" s="100">
        <f t="shared" si="9"/>
        <v>5.5571686669247642</v>
      </c>
      <c r="V10" s="100">
        <f t="shared" si="0"/>
        <v>24.509106431417187</v>
      </c>
      <c r="W10" s="100">
        <f t="shared" si="0"/>
        <v>51.479378362223549</v>
      </c>
      <c r="X10" s="100">
        <f t="shared" si="0"/>
        <v>161.8890977443609</v>
      </c>
      <c r="Y10" s="101"/>
      <c r="Z10" s="102">
        <v>6</v>
      </c>
      <c r="AA10" s="100">
        <f t="shared" si="10"/>
        <v>1.1114337333849529</v>
      </c>
      <c r="AB10" s="100">
        <f t="shared" si="1"/>
        <v>4.9018212862834378</v>
      </c>
      <c r="AC10" s="100">
        <f t="shared" si="1"/>
        <v>10.29587567244471</v>
      </c>
      <c r="AD10" s="100">
        <f t="shared" si="1"/>
        <v>32.377819548872182</v>
      </c>
    </row>
    <row r="11" spans="1:30" ht="17.25" thickBot="1">
      <c r="B11" s="112" t="s">
        <v>307</v>
      </c>
      <c r="C11" s="113">
        <v>7</v>
      </c>
      <c r="D11" s="114">
        <f t="shared" ca="1" si="11"/>
        <v>16825</v>
      </c>
      <c r="E11" s="115">
        <v>8856</v>
      </c>
      <c r="F11" s="44">
        <f t="shared" si="2"/>
        <v>17712</v>
      </c>
      <c r="H11" s="116">
        <v>8856</v>
      </c>
      <c r="I11" s="117">
        <f t="shared" si="3"/>
        <v>17712</v>
      </c>
      <c r="J11" s="1"/>
      <c r="L11" s="98">
        <v>7</v>
      </c>
      <c r="M11" s="99">
        <v>3679</v>
      </c>
      <c r="N11" s="100">
        <f t="shared" si="4"/>
        <v>11.869273454639307</v>
      </c>
      <c r="O11" s="100">
        <f t="shared" si="5"/>
        <v>52.347751849743879</v>
      </c>
      <c r="P11" s="100">
        <f t="shared" si="6"/>
        <v>109.95218170950388</v>
      </c>
      <c r="Q11" s="100">
        <f t="shared" si="7"/>
        <v>345.77067669172931</v>
      </c>
      <c r="R11" s="100">
        <f t="shared" si="8"/>
        <v>1523.3954451345755</v>
      </c>
      <c r="S11" s="101"/>
      <c r="T11" s="102">
        <v>7</v>
      </c>
      <c r="U11" s="100">
        <f t="shared" si="9"/>
        <v>5.9346367273196536</v>
      </c>
      <c r="V11" s="100">
        <f t="shared" si="0"/>
        <v>26.17387592487194</v>
      </c>
      <c r="W11" s="100">
        <f t="shared" si="0"/>
        <v>54.976090854751938</v>
      </c>
      <c r="X11" s="100">
        <f t="shared" si="0"/>
        <v>172.88533834586465</v>
      </c>
      <c r="Y11" s="101"/>
      <c r="Z11" s="102">
        <v>7</v>
      </c>
      <c r="AA11" s="100">
        <f t="shared" si="10"/>
        <v>1.1869273454639306</v>
      </c>
      <c r="AB11" s="100">
        <f t="shared" si="1"/>
        <v>5.2347751849743878</v>
      </c>
      <c r="AC11" s="100">
        <f t="shared" si="1"/>
        <v>10.995218170950388</v>
      </c>
      <c r="AD11" s="100">
        <f t="shared" si="1"/>
        <v>34.577067669172934</v>
      </c>
    </row>
    <row r="12" spans="1:30">
      <c r="L12" s="98">
        <v>8</v>
      </c>
      <c r="M12" s="99">
        <v>3924</v>
      </c>
      <c r="N12" s="100">
        <f t="shared" si="4"/>
        <v>12.659698025551682</v>
      </c>
      <c r="O12" s="100">
        <f t="shared" si="5"/>
        <v>55.833807626636307</v>
      </c>
      <c r="P12" s="100">
        <f t="shared" si="6"/>
        <v>117.27435744172145</v>
      </c>
      <c r="Q12" s="100">
        <f t="shared" si="7"/>
        <v>368.79699248120301</v>
      </c>
      <c r="R12" s="100">
        <f t="shared" si="8"/>
        <v>1624.8447204968943</v>
      </c>
      <c r="S12" s="101"/>
      <c r="T12" s="102">
        <v>8</v>
      </c>
      <c r="U12" s="100">
        <f t="shared" si="9"/>
        <v>6.3298490127758411</v>
      </c>
      <c r="V12" s="100">
        <f t="shared" si="0"/>
        <v>27.916903813318154</v>
      </c>
      <c r="W12" s="100">
        <f t="shared" si="0"/>
        <v>58.637178720860724</v>
      </c>
      <c r="X12" s="100">
        <f t="shared" si="0"/>
        <v>184.3984962406015</v>
      </c>
      <c r="Y12" s="101"/>
      <c r="Z12" s="102">
        <v>8</v>
      </c>
      <c r="AA12" s="100">
        <f t="shared" si="10"/>
        <v>1.2659698025551682</v>
      </c>
      <c r="AB12" s="100">
        <f t="shared" si="1"/>
        <v>5.5833807626636309</v>
      </c>
      <c r="AC12" s="100">
        <f t="shared" si="1"/>
        <v>11.727435744172144</v>
      </c>
      <c r="AD12" s="100">
        <f t="shared" si="1"/>
        <v>36.879699248120303</v>
      </c>
    </row>
    <row r="13" spans="1:30">
      <c r="A13" s="104">
        <v>77</v>
      </c>
      <c r="L13" s="98">
        <v>9</v>
      </c>
      <c r="M13" s="99">
        <v>4181</v>
      </c>
      <c r="N13" s="100">
        <f t="shared" si="4"/>
        <v>13.488837269325073</v>
      </c>
      <c r="O13" s="100">
        <f t="shared" si="5"/>
        <v>59.490608992601025</v>
      </c>
      <c r="P13" s="100">
        <f t="shared" si="6"/>
        <v>124.95517035265989</v>
      </c>
      <c r="Q13" s="100">
        <f t="shared" si="7"/>
        <v>392.95112781954884</v>
      </c>
      <c r="R13" s="100">
        <f t="shared" si="8"/>
        <v>1731.2629399585921</v>
      </c>
      <c r="S13" s="101"/>
      <c r="T13" s="102">
        <v>9</v>
      </c>
      <c r="U13" s="100">
        <f t="shared" si="9"/>
        <v>6.7444186346625363</v>
      </c>
      <c r="V13" s="100">
        <f t="shared" si="0"/>
        <v>29.745304496300513</v>
      </c>
      <c r="W13" s="100">
        <f t="shared" si="0"/>
        <v>62.477585176329946</v>
      </c>
      <c r="X13" s="100">
        <f t="shared" si="0"/>
        <v>196.47556390977442</v>
      </c>
      <c r="Y13" s="101"/>
      <c r="Z13" s="102">
        <v>9</v>
      </c>
      <c r="AA13" s="100">
        <f t="shared" si="10"/>
        <v>1.3488837269325074</v>
      </c>
      <c r="AB13" s="100">
        <f t="shared" si="1"/>
        <v>5.9490608992601022</v>
      </c>
      <c r="AC13" s="100">
        <f t="shared" si="1"/>
        <v>12.495517035265989</v>
      </c>
      <c r="AD13" s="100">
        <f t="shared" si="1"/>
        <v>39.295112781954884</v>
      </c>
    </row>
    <row r="14" spans="1:30">
      <c r="A14" s="104">
        <v>161</v>
      </c>
      <c r="L14" s="118">
        <v>10</v>
      </c>
      <c r="M14" s="119">
        <v>5562</v>
      </c>
      <c r="N14" s="100">
        <f t="shared" si="4"/>
        <v>17.944250871080136</v>
      </c>
      <c r="O14" s="100">
        <f t="shared" si="5"/>
        <v>79.14058053500284</v>
      </c>
      <c r="P14" s="100">
        <f t="shared" si="6"/>
        <v>166.22833233711896</v>
      </c>
      <c r="Q14" s="100">
        <f t="shared" si="7"/>
        <v>522.74436090225561</v>
      </c>
      <c r="R14" s="100">
        <f t="shared" si="8"/>
        <v>2303.1055900621118</v>
      </c>
      <c r="S14" s="120"/>
      <c r="T14" s="121">
        <v>10</v>
      </c>
      <c r="U14" s="122">
        <f t="shared" si="9"/>
        <v>8.9721254355400681</v>
      </c>
      <c r="V14" s="122">
        <f t="shared" si="0"/>
        <v>39.57029026750142</v>
      </c>
      <c r="W14" s="122">
        <f t="shared" si="0"/>
        <v>83.114166168559478</v>
      </c>
      <c r="X14" s="122">
        <f t="shared" si="0"/>
        <v>261.3721804511278</v>
      </c>
      <c r="Y14" s="120"/>
      <c r="Z14" s="121">
        <v>10</v>
      </c>
      <c r="AA14" s="122">
        <f t="shared" si="10"/>
        <v>1.7944250871080136</v>
      </c>
      <c r="AB14" s="122">
        <f t="shared" si="1"/>
        <v>7.914058053500284</v>
      </c>
      <c r="AC14" s="122">
        <f t="shared" si="1"/>
        <v>16.622833233711894</v>
      </c>
      <c r="AD14" s="122">
        <f t="shared" si="1"/>
        <v>52.274436090225564</v>
      </c>
    </row>
    <row r="15" spans="1:30">
      <c r="A15" s="104">
        <v>338</v>
      </c>
      <c r="L15" s="98">
        <v>11</v>
      </c>
      <c r="M15" s="99">
        <v>5911</v>
      </c>
      <c r="N15" s="100">
        <f t="shared" si="4"/>
        <v>19.070202606787969</v>
      </c>
      <c r="O15" s="100">
        <f t="shared" si="5"/>
        <v>84.106431417188389</v>
      </c>
      <c r="P15" s="100">
        <f t="shared" si="6"/>
        <v>176.65869695158398</v>
      </c>
      <c r="Q15" s="100">
        <f t="shared" si="7"/>
        <v>555.54511278195491</v>
      </c>
      <c r="R15" s="100">
        <f t="shared" si="8"/>
        <v>2447.6190476190477</v>
      </c>
      <c r="S15" s="101"/>
      <c r="T15" s="102">
        <v>11</v>
      </c>
      <c r="U15" s="100">
        <f t="shared" si="9"/>
        <v>9.5351013033939847</v>
      </c>
      <c r="V15" s="100">
        <f t="shared" si="0"/>
        <v>42.053215708594195</v>
      </c>
      <c r="W15" s="100">
        <f t="shared" si="0"/>
        <v>88.329348475791988</v>
      </c>
      <c r="X15" s="100">
        <f t="shared" si="0"/>
        <v>277.77255639097746</v>
      </c>
      <c r="Y15" s="101"/>
      <c r="Z15" s="102">
        <v>11</v>
      </c>
      <c r="AA15" s="100">
        <f t="shared" si="10"/>
        <v>1.9070202606787969</v>
      </c>
      <c r="AB15" s="100">
        <f t="shared" si="1"/>
        <v>8.4106431417188396</v>
      </c>
      <c r="AC15" s="100">
        <f t="shared" si="1"/>
        <v>17.665869695158399</v>
      </c>
      <c r="AD15" s="100">
        <f t="shared" si="1"/>
        <v>55.554511278195491</v>
      </c>
    </row>
    <row r="16" spans="1:30">
      <c r="A16" s="123">
        <v>709</v>
      </c>
      <c r="L16" s="98">
        <v>12</v>
      </c>
      <c r="M16" s="99">
        <v>6275</v>
      </c>
      <c r="N16" s="100">
        <f t="shared" si="4"/>
        <v>20.244547683572073</v>
      </c>
      <c r="O16" s="100">
        <f t="shared" si="5"/>
        <v>89.285714285714278</v>
      </c>
      <c r="P16" s="100">
        <f t="shared" si="6"/>
        <v>187.53735803945008</v>
      </c>
      <c r="Q16" s="100">
        <f t="shared" si="7"/>
        <v>589.75563909774428</v>
      </c>
      <c r="R16" s="100">
        <f t="shared" si="8"/>
        <v>2598.3436853002072</v>
      </c>
      <c r="S16" s="101"/>
      <c r="T16" s="102">
        <v>12</v>
      </c>
      <c r="U16" s="100">
        <f t="shared" si="9"/>
        <v>10.122273841786036</v>
      </c>
      <c r="V16" s="100">
        <f t="shared" si="0"/>
        <v>44.642857142857139</v>
      </c>
      <c r="W16" s="100">
        <f t="shared" si="0"/>
        <v>93.768679019725042</v>
      </c>
      <c r="X16" s="100">
        <f t="shared" si="0"/>
        <v>294.87781954887214</v>
      </c>
      <c r="Y16" s="101"/>
      <c r="Z16" s="102">
        <v>12</v>
      </c>
      <c r="AA16" s="100">
        <f t="shared" si="10"/>
        <v>2.0244547683572072</v>
      </c>
      <c r="AB16" s="100">
        <f t="shared" si="1"/>
        <v>8.928571428571427</v>
      </c>
      <c r="AC16" s="100">
        <f t="shared" si="1"/>
        <v>18.753735803945009</v>
      </c>
      <c r="AD16" s="100">
        <f t="shared" si="1"/>
        <v>58.975563909774429</v>
      </c>
    </row>
    <row r="17" spans="1:30" ht="17.25" thickBot="1">
      <c r="A17" s="123">
        <v>1488</v>
      </c>
      <c r="L17" s="98">
        <v>13</v>
      </c>
      <c r="M17" s="99">
        <v>6653</v>
      </c>
      <c r="N17" s="100">
        <f t="shared" si="4"/>
        <v>21.464059878694023</v>
      </c>
      <c r="O17" s="100">
        <f t="shared" si="5"/>
        <v>94.664200341491181</v>
      </c>
      <c r="P17" s="100">
        <f t="shared" si="6"/>
        <v>198.8344291691572</v>
      </c>
      <c r="Q17" s="100">
        <f t="shared" si="7"/>
        <v>625.28195488721803</v>
      </c>
      <c r="R17" s="100">
        <f t="shared" si="8"/>
        <v>2754.8654244306417</v>
      </c>
      <c r="S17" s="101"/>
      <c r="T17" s="102">
        <v>13</v>
      </c>
      <c r="U17" s="100">
        <f t="shared" si="9"/>
        <v>10.732029939347012</v>
      </c>
      <c r="V17" s="100">
        <f t="shared" si="0"/>
        <v>47.332100170745591</v>
      </c>
      <c r="W17" s="100">
        <f t="shared" si="0"/>
        <v>99.417214584578602</v>
      </c>
      <c r="X17" s="100">
        <f t="shared" si="0"/>
        <v>312.64097744360902</v>
      </c>
      <c r="Y17" s="101"/>
      <c r="Z17" s="102">
        <v>13</v>
      </c>
      <c r="AA17" s="100">
        <f t="shared" si="10"/>
        <v>2.1464059878694024</v>
      </c>
      <c r="AB17" s="100">
        <f t="shared" si="1"/>
        <v>9.4664200341491185</v>
      </c>
      <c r="AC17" s="100">
        <f t="shared" si="1"/>
        <v>19.883442916915719</v>
      </c>
      <c r="AD17" s="100">
        <f t="shared" si="1"/>
        <v>62.528195488721806</v>
      </c>
    </row>
    <row r="18" spans="1:30" ht="17.25" thickBot="1">
      <c r="A18" s="123">
        <v>3124</v>
      </c>
      <c r="D18" s="608" t="s">
        <v>308</v>
      </c>
      <c r="E18" s="609"/>
      <c r="L18" s="98">
        <v>14</v>
      </c>
      <c r="M18" s="99">
        <v>7046</v>
      </c>
      <c r="N18" s="100">
        <f t="shared" si="4"/>
        <v>22.73196541489224</v>
      </c>
      <c r="O18" s="100">
        <f t="shared" si="5"/>
        <v>100.25611838360842</v>
      </c>
      <c r="P18" s="100">
        <f t="shared" si="6"/>
        <v>210.57979677226538</v>
      </c>
      <c r="Q18" s="100">
        <f t="shared" si="7"/>
        <v>662.21804511278197</v>
      </c>
      <c r="R18" s="100">
        <f t="shared" si="8"/>
        <v>2917.5983436853003</v>
      </c>
      <c r="S18" s="101"/>
      <c r="T18" s="102">
        <v>14</v>
      </c>
      <c r="U18" s="100">
        <f t="shared" si="9"/>
        <v>11.36598270744612</v>
      </c>
      <c r="V18" s="100">
        <f t="shared" si="0"/>
        <v>50.128059191804212</v>
      </c>
      <c r="W18" s="100">
        <f t="shared" si="0"/>
        <v>105.28989838613269</v>
      </c>
      <c r="X18" s="100">
        <f t="shared" si="0"/>
        <v>331.10902255639098</v>
      </c>
      <c r="Y18" s="101"/>
      <c r="Z18" s="102">
        <v>14</v>
      </c>
      <c r="AA18" s="100">
        <f t="shared" si="10"/>
        <v>2.2731965414892241</v>
      </c>
      <c r="AB18" s="100">
        <f t="shared" si="1"/>
        <v>10.025611838360842</v>
      </c>
      <c r="AC18" s="100">
        <f t="shared" si="1"/>
        <v>21.057979677226538</v>
      </c>
      <c r="AD18" s="100">
        <f t="shared" si="1"/>
        <v>66.221804511278194</v>
      </c>
    </row>
    <row r="19" spans="1:30" ht="17.25" thickBot="1">
      <c r="A19" s="123">
        <v>6560</v>
      </c>
      <c r="D19" s="124">
        <v>17.5</v>
      </c>
      <c r="E19" s="125" t="s">
        <v>309</v>
      </c>
      <c r="L19" s="98">
        <v>15</v>
      </c>
      <c r="M19" s="99">
        <v>7452</v>
      </c>
      <c r="N19" s="100">
        <f t="shared" si="4"/>
        <v>24.041811846689892</v>
      </c>
      <c r="O19" s="100">
        <f t="shared" si="5"/>
        <v>106.0330108138873</v>
      </c>
      <c r="P19" s="100">
        <f t="shared" si="6"/>
        <v>222.7136879856545</v>
      </c>
      <c r="Q19" s="100">
        <f t="shared" si="7"/>
        <v>700.37593984962405</v>
      </c>
      <c r="R19" s="100">
        <f t="shared" si="8"/>
        <v>3085.7142857142858</v>
      </c>
      <c r="S19" s="101"/>
      <c r="T19" s="102">
        <v>15</v>
      </c>
      <c r="U19" s="100">
        <f t="shared" si="9"/>
        <v>12.020905923344946</v>
      </c>
      <c r="V19" s="100">
        <f t="shared" si="0"/>
        <v>53.016505406943651</v>
      </c>
      <c r="W19" s="100">
        <f t="shared" si="0"/>
        <v>111.35684399282725</v>
      </c>
      <c r="X19" s="100">
        <f t="shared" si="0"/>
        <v>350.18796992481202</v>
      </c>
      <c r="Y19" s="101"/>
      <c r="Z19" s="102">
        <v>15</v>
      </c>
      <c r="AA19" s="100">
        <f t="shared" si="10"/>
        <v>2.4041811846689893</v>
      </c>
      <c r="AB19" s="100">
        <f t="shared" si="1"/>
        <v>10.603301081388731</v>
      </c>
      <c r="AC19" s="100">
        <f t="shared" si="1"/>
        <v>22.271368798565451</v>
      </c>
      <c r="AD19" s="100">
        <f t="shared" si="1"/>
        <v>70.037593984962399</v>
      </c>
    </row>
    <row r="20" spans="1:30" ht="17.25" thickBot="1">
      <c r="A20" s="108">
        <v>921</v>
      </c>
      <c r="G20" s="126"/>
      <c r="H20" s="127" t="s">
        <v>310</v>
      </c>
      <c r="I20" s="128" t="s">
        <v>311</v>
      </c>
      <c r="L20" s="98">
        <v>16</v>
      </c>
      <c r="M20" s="99">
        <v>7873</v>
      </c>
      <c r="N20" s="100">
        <f t="shared" si="4"/>
        <v>25.400051619563811</v>
      </c>
      <c r="O20" s="100">
        <f t="shared" si="5"/>
        <v>112.02333523050655</v>
      </c>
      <c r="P20" s="100">
        <f t="shared" si="6"/>
        <v>235.29587567244471</v>
      </c>
      <c r="Q20" s="100">
        <f t="shared" si="7"/>
        <v>739.9436090225563</v>
      </c>
      <c r="R20" s="100">
        <f t="shared" si="8"/>
        <v>3260.0414078674949</v>
      </c>
      <c r="S20" s="101"/>
      <c r="T20" s="102">
        <v>16</v>
      </c>
      <c r="U20" s="100">
        <f t="shared" si="9"/>
        <v>12.700025809781906</v>
      </c>
      <c r="V20" s="100">
        <f t="shared" si="0"/>
        <v>56.011667615253273</v>
      </c>
      <c r="W20" s="100">
        <f t="shared" si="0"/>
        <v>117.64793783622235</v>
      </c>
      <c r="X20" s="100">
        <f t="shared" si="0"/>
        <v>369.97180451127815</v>
      </c>
      <c r="Y20" s="101"/>
      <c r="Z20" s="102">
        <v>16</v>
      </c>
      <c r="AA20" s="100">
        <f t="shared" si="10"/>
        <v>2.540005161956381</v>
      </c>
      <c r="AB20" s="100">
        <f t="shared" si="1"/>
        <v>11.202333523050655</v>
      </c>
      <c r="AC20" s="100">
        <f t="shared" si="1"/>
        <v>23.529587567244469</v>
      </c>
      <c r="AD20" s="100">
        <f t="shared" si="1"/>
        <v>73.994360902255636</v>
      </c>
    </row>
    <row r="21" spans="1:30" ht="17.25" thickBot="1">
      <c r="A21" s="108">
        <v>1934</v>
      </c>
      <c r="C21" s="83" t="s">
        <v>312</v>
      </c>
      <c r="D21" s="129" t="s">
        <v>313</v>
      </c>
      <c r="E21" s="84" t="s">
        <v>314</v>
      </c>
      <c r="G21" s="83" t="s">
        <v>312</v>
      </c>
      <c r="H21" s="130">
        <f>(I21/50)</f>
        <v>1</v>
      </c>
      <c r="I21" s="131">
        <v>50</v>
      </c>
      <c r="L21" s="98">
        <v>17</v>
      </c>
      <c r="M21" s="99">
        <v>8308</v>
      </c>
      <c r="N21" s="100">
        <f t="shared" si="4"/>
        <v>26.803458510775581</v>
      </c>
      <c r="O21" s="100">
        <f t="shared" si="5"/>
        <v>118.21286283437678</v>
      </c>
      <c r="P21" s="100">
        <f t="shared" si="6"/>
        <v>248.2964734010759</v>
      </c>
      <c r="Q21" s="100">
        <f t="shared" si="7"/>
        <v>780.82706766917283</v>
      </c>
      <c r="R21" s="100">
        <f t="shared" si="8"/>
        <v>3440.1656314699794</v>
      </c>
      <c r="S21" s="101"/>
      <c r="T21" s="102">
        <v>17</v>
      </c>
      <c r="U21" s="100">
        <f t="shared" si="9"/>
        <v>13.40172925538779</v>
      </c>
      <c r="V21" s="100">
        <f t="shared" si="9"/>
        <v>59.106431417188389</v>
      </c>
      <c r="W21" s="100">
        <f t="shared" si="9"/>
        <v>124.14823670053795</v>
      </c>
      <c r="X21" s="100">
        <f t="shared" si="9"/>
        <v>390.41353383458642</v>
      </c>
      <c r="Y21" s="101"/>
      <c r="Z21" s="102">
        <v>17</v>
      </c>
      <c r="AA21" s="100">
        <f t="shared" si="10"/>
        <v>2.6803458510775582</v>
      </c>
      <c r="AB21" s="100">
        <f t="shared" si="10"/>
        <v>11.821286283437678</v>
      </c>
      <c r="AC21" s="100">
        <f t="shared" si="10"/>
        <v>24.829647340107591</v>
      </c>
      <c r="AD21" s="100">
        <f t="shared" si="10"/>
        <v>78.082706766917283</v>
      </c>
    </row>
    <row r="22" spans="1:30">
      <c r="A22" s="108">
        <v>4061</v>
      </c>
      <c r="C22" s="132">
        <v>7</v>
      </c>
      <c r="D22" s="133">
        <f>VLOOKUP(C22,$C$5:$F$11,3,0)</f>
        <v>8856</v>
      </c>
      <c r="E22" s="97">
        <f t="shared" ref="E22:E27" si="12">VLOOKUP(C22,$C$5:$F$11,4,0)</f>
        <v>17712</v>
      </c>
      <c r="G22" s="132">
        <f>$C$22</f>
        <v>7</v>
      </c>
      <c r="H22" s="4">
        <f>$E22*($H$21)*($D$19/100)</f>
        <v>3099.6</v>
      </c>
      <c r="I22" s="134">
        <f>H22*0.1</f>
        <v>309.96000000000004</v>
      </c>
      <c r="J22" s="610" t="s">
        <v>315</v>
      </c>
      <c r="K22" s="1"/>
      <c r="L22" s="98">
        <v>18</v>
      </c>
      <c r="M22" s="99">
        <v>8757</v>
      </c>
      <c r="N22" s="100">
        <f t="shared" si="4"/>
        <v>28.252032520325201</v>
      </c>
      <c r="O22" s="100">
        <f t="shared" si="5"/>
        <v>124.60159362549801</v>
      </c>
      <c r="P22" s="100">
        <f t="shared" si="6"/>
        <v>261.71548117154811</v>
      </c>
      <c r="Q22" s="100">
        <f t="shared" si="7"/>
        <v>823.02631578947364</v>
      </c>
      <c r="R22" s="100">
        <f t="shared" si="8"/>
        <v>3626.086956521739</v>
      </c>
      <c r="S22" s="101"/>
      <c r="T22" s="102">
        <v>18</v>
      </c>
      <c r="U22" s="100">
        <f t="shared" si="9"/>
        <v>14.126016260162601</v>
      </c>
      <c r="V22" s="100">
        <f t="shared" si="9"/>
        <v>62.300796812749006</v>
      </c>
      <c r="W22" s="100">
        <f t="shared" si="9"/>
        <v>130.85774058577405</v>
      </c>
      <c r="X22" s="100">
        <f t="shared" si="9"/>
        <v>411.51315789473682</v>
      </c>
      <c r="Y22" s="101"/>
      <c r="Z22" s="102">
        <v>18</v>
      </c>
      <c r="AA22" s="100">
        <f t="shared" si="10"/>
        <v>2.8252032520325203</v>
      </c>
      <c r="AB22" s="100">
        <f t="shared" si="10"/>
        <v>12.460159362549801</v>
      </c>
      <c r="AC22" s="100">
        <f t="shared" si="10"/>
        <v>26.17154811715481</v>
      </c>
      <c r="AD22" s="100">
        <f t="shared" si="10"/>
        <v>82.30263157894737</v>
      </c>
    </row>
    <row r="23" spans="1:30">
      <c r="A23" s="108">
        <v>8528</v>
      </c>
      <c r="C23" s="98">
        <v>6</v>
      </c>
      <c r="D23" s="102">
        <f t="shared" ref="D23:D27" si="13">VLOOKUP(C23,$C$5:$F$11,3,0)</f>
        <v>4217</v>
      </c>
      <c r="E23" s="99">
        <f t="shared" si="12"/>
        <v>8434</v>
      </c>
      <c r="G23" s="98">
        <f>$C$23</f>
        <v>6</v>
      </c>
      <c r="H23" s="135">
        <f t="shared" ref="H23:H27" si="14">$E23*($H$21)*($D$19/100)</f>
        <v>1475.9499999999998</v>
      </c>
      <c r="I23" s="136">
        <f t="shared" ref="I23:I27" si="15">H23*0.1</f>
        <v>147.595</v>
      </c>
      <c r="J23" s="611"/>
      <c r="K23" s="1"/>
      <c r="L23" s="98">
        <v>19</v>
      </c>
      <c r="M23" s="99">
        <v>9221</v>
      </c>
      <c r="N23" s="100">
        <f t="shared" si="4"/>
        <v>29.748999870951089</v>
      </c>
      <c r="O23" s="100">
        <f t="shared" si="5"/>
        <v>131.20375640295958</v>
      </c>
      <c r="P23" s="100">
        <f t="shared" si="6"/>
        <v>275.58278541542137</v>
      </c>
      <c r="Q23" s="100">
        <f t="shared" si="7"/>
        <v>866.63533834586462</v>
      </c>
      <c r="R23" s="100">
        <f t="shared" si="8"/>
        <v>3818.2194616977226</v>
      </c>
      <c r="S23" s="101"/>
      <c r="T23" s="102">
        <v>19</v>
      </c>
      <c r="U23" s="100">
        <f t="shared" si="9"/>
        <v>14.874499935475544</v>
      </c>
      <c r="V23" s="100">
        <f t="shared" si="9"/>
        <v>65.601878201479792</v>
      </c>
      <c r="W23" s="100">
        <f t="shared" si="9"/>
        <v>137.79139270771068</v>
      </c>
      <c r="X23" s="100">
        <f t="shared" si="9"/>
        <v>433.31766917293231</v>
      </c>
      <c r="Y23" s="101"/>
      <c r="Z23" s="102">
        <v>19</v>
      </c>
      <c r="AA23" s="100">
        <f t="shared" si="10"/>
        <v>2.9748999870951089</v>
      </c>
      <c r="AB23" s="100">
        <f t="shared" si="10"/>
        <v>13.120375640295958</v>
      </c>
      <c r="AC23" s="100">
        <f t="shared" si="10"/>
        <v>27.558278541542137</v>
      </c>
      <c r="AD23" s="100">
        <f t="shared" si="10"/>
        <v>86.66353383458646</v>
      </c>
    </row>
    <row r="24" spans="1:30">
      <c r="C24" s="98">
        <v>5</v>
      </c>
      <c r="D24" s="102">
        <f t="shared" si="13"/>
        <v>2008</v>
      </c>
      <c r="E24" s="99">
        <f t="shared" si="12"/>
        <v>4016</v>
      </c>
      <c r="G24" s="98">
        <f>$C$24</f>
        <v>5</v>
      </c>
      <c r="H24" s="135">
        <f t="shared" si="14"/>
        <v>702.8</v>
      </c>
      <c r="I24" s="136">
        <f t="shared" si="15"/>
        <v>70.28</v>
      </c>
      <c r="J24" s="611"/>
      <c r="L24" s="98">
        <v>20</v>
      </c>
      <c r="M24" s="99">
        <v>11640</v>
      </c>
      <c r="N24" s="100">
        <f t="shared" si="4"/>
        <v>37.553232675183892</v>
      </c>
      <c r="O24" s="100">
        <f t="shared" si="5"/>
        <v>165.62322140011383</v>
      </c>
      <c r="P24" s="100">
        <f t="shared" si="6"/>
        <v>347.87806335923489</v>
      </c>
      <c r="Q24" s="100">
        <f t="shared" si="7"/>
        <v>1093.984962406015</v>
      </c>
      <c r="R24" s="100">
        <f t="shared" si="8"/>
        <v>4819.8757763975154</v>
      </c>
      <c r="S24" s="101"/>
      <c r="T24" s="102">
        <v>20</v>
      </c>
      <c r="U24" s="100">
        <f t="shared" si="9"/>
        <v>18.776616337591946</v>
      </c>
      <c r="V24" s="100">
        <f t="shared" si="9"/>
        <v>82.811610700056917</v>
      </c>
      <c r="W24" s="100">
        <f t="shared" si="9"/>
        <v>173.93903167961744</v>
      </c>
      <c r="X24" s="100">
        <f t="shared" si="9"/>
        <v>546.99248120300751</v>
      </c>
      <c r="Y24" s="101"/>
      <c r="Z24" s="102">
        <v>20</v>
      </c>
      <c r="AA24" s="100">
        <f t="shared" si="10"/>
        <v>3.7553232675183894</v>
      </c>
      <c r="AB24" s="100">
        <f t="shared" si="10"/>
        <v>16.562322140011382</v>
      </c>
      <c r="AC24" s="100">
        <f t="shared" si="10"/>
        <v>34.787806335923491</v>
      </c>
      <c r="AD24" s="100">
        <f t="shared" si="10"/>
        <v>109.3984962406015</v>
      </c>
    </row>
    <row r="25" spans="1:30">
      <c r="A25" s="137">
        <v>0.1</v>
      </c>
      <c r="C25" s="98">
        <v>4</v>
      </c>
      <c r="D25" s="102">
        <f t="shared" si="13"/>
        <v>956</v>
      </c>
      <c r="E25" s="99">
        <f t="shared" si="12"/>
        <v>1912</v>
      </c>
      <c r="G25" s="98">
        <f>$C$25</f>
        <v>4</v>
      </c>
      <c r="H25" s="135">
        <f t="shared" si="14"/>
        <v>334.59999999999997</v>
      </c>
      <c r="I25" s="136">
        <f t="shared" si="15"/>
        <v>33.46</v>
      </c>
      <c r="J25" s="611"/>
      <c r="L25" s="98">
        <v>21</v>
      </c>
      <c r="M25" s="99">
        <v>14686</v>
      </c>
      <c r="N25" s="100">
        <f t="shared" si="4"/>
        <v>47.380307136404689</v>
      </c>
      <c r="O25" s="100">
        <f t="shared" si="5"/>
        <v>208.96414342629481</v>
      </c>
      <c r="P25" s="100">
        <f t="shared" si="6"/>
        <v>438.91213389121339</v>
      </c>
      <c r="Q25" s="100">
        <f t="shared" si="7"/>
        <v>1380.2631578947369</v>
      </c>
      <c r="R25" s="100">
        <f t="shared" si="8"/>
        <v>6081.159420289855</v>
      </c>
      <c r="S25" s="101"/>
      <c r="T25" s="102">
        <v>21</v>
      </c>
      <c r="U25" s="100">
        <f t="shared" si="9"/>
        <v>23.690153568202344</v>
      </c>
      <c r="V25" s="100">
        <f t="shared" si="9"/>
        <v>104.48207171314741</v>
      </c>
      <c r="W25" s="100">
        <f t="shared" si="9"/>
        <v>219.45606694560669</v>
      </c>
      <c r="X25" s="100">
        <f t="shared" si="9"/>
        <v>690.13157894736844</v>
      </c>
      <c r="Y25" s="101"/>
      <c r="Z25" s="102">
        <v>21</v>
      </c>
      <c r="AA25" s="100">
        <f t="shared" si="10"/>
        <v>4.7380307136404687</v>
      </c>
      <c r="AB25" s="100">
        <f t="shared" si="10"/>
        <v>20.89641434262948</v>
      </c>
      <c r="AC25" s="100">
        <f t="shared" si="10"/>
        <v>43.89121338912134</v>
      </c>
      <c r="AD25" s="100">
        <f t="shared" si="10"/>
        <v>138.0263157894737</v>
      </c>
    </row>
    <row r="26" spans="1:30">
      <c r="A26" s="137">
        <v>0.2</v>
      </c>
      <c r="C26" s="98">
        <v>3</v>
      </c>
      <c r="D26" s="102">
        <f t="shared" si="13"/>
        <v>304</v>
      </c>
      <c r="E26" s="99">
        <f t="shared" si="12"/>
        <v>608</v>
      </c>
      <c r="G26" s="98">
        <f>$C$26</f>
        <v>3</v>
      </c>
      <c r="H26" s="135">
        <f t="shared" si="14"/>
        <v>106.39999999999999</v>
      </c>
      <c r="I26" s="136">
        <f t="shared" si="15"/>
        <v>10.64</v>
      </c>
      <c r="J26" s="611"/>
      <c r="L26" s="98">
        <v>22</v>
      </c>
      <c r="M26" s="99">
        <v>15837</v>
      </c>
      <c r="N26" s="100">
        <f t="shared" si="4"/>
        <v>51.093689508323649</v>
      </c>
      <c r="O26" s="100">
        <f t="shared" si="5"/>
        <v>225.34149117814457</v>
      </c>
      <c r="P26" s="100">
        <f t="shared" si="6"/>
        <v>473.31141661685592</v>
      </c>
      <c r="Q26" s="100">
        <f t="shared" si="7"/>
        <v>1488.4398496240601</v>
      </c>
      <c r="R26" s="100">
        <f t="shared" si="8"/>
        <v>6557.7639751552797</v>
      </c>
      <c r="S26" s="101"/>
      <c r="T26" s="102">
        <v>22</v>
      </c>
      <c r="U26" s="100">
        <f t="shared" si="9"/>
        <v>25.546844754161825</v>
      </c>
      <c r="V26" s="100">
        <f t="shared" si="9"/>
        <v>112.67074558907228</v>
      </c>
      <c r="W26" s="100">
        <f t="shared" si="9"/>
        <v>236.65570830842796</v>
      </c>
      <c r="X26" s="100">
        <f t="shared" si="9"/>
        <v>744.21992481203006</v>
      </c>
      <c r="Y26" s="101"/>
      <c r="Z26" s="102">
        <v>22</v>
      </c>
      <c r="AA26" s="100">
        <f t="shared" si="10"/>
        <v>5.1093689508323648</v>
      </c>
      <c r="AB26" s="100">
        <f t="shared" si="10"/>
        <v>22.534149117814458</v>
      </c>
      <c r="AC26" s="100">
        <f t="shared" si="10"/>
        <v>47.331141661685592</v>
      </c>
      <c r="AD26" s="100">
        <f t="shared" si="10"/>
        <v>148.84398496240601</v>
      </c>
    </row>
    <row r="27" spans="1:30" ht="17.25" thickBot="1">
      <c r="A27" s="137">
        <v>0.3</v>
      </c>
      <c r="C27" s="138">
        <v>1</v>
      </c>
      <c r="D27" s="139">
        <f t="shared" si="13"/>
        <v>69</v>
      </c>
      <c r="E27" s="117">
        <f t="shared" si="12"/>
        <v>138</v>
      </c>
      <c r="G27" s="138">
        <f>$C$27</f>
        <v>1</v>
      </c>
      <c r="H27" s="140">
        <f t="shared" si="14"/>
        <v>24.15</v>
      </c>
      <c r="I27" s="141">
        <f t="shared" si="15"/>
        <v>2.415</v>
      </c>
      <c r="J27" s="612"/>
      <c r="L27" s="98">
        <v>23</v>
      </c>
      <c r="M27" s="99">
        <v>17037</v>
      </c>
      <c r="N27" s="100">
        <f t="shared" si="4"/>
        <v>54.965156794425077</v>
      </c>
      <c r="O27" s="100">
        <f t="shared" si="5"/>
        <v>242.4160500853728</v>
      </c>
      <c r="P27" s="100">
        <f t="shared" si="6"/>
        <v>509.17513448894204</v>
      </c>
      <c r="Q27" s="100">
        <f t="shared" si="7"/>
        <v>1601.2218045112782</v>
      </c>
      <c r="R27" s="100">
        <f t="shared" si="8"/>
        <v>7054.6583850931675</v>
      </c>
      <c r="S27" s="101"/>
      <c r="T27" s="102">
        <v>23</v>
      </c>
      <c r="U27" s="100">
        <f t="shared" si="9"/>
        <v>27.482578397212539</v>
      </c>
      <c r="V27" s="100">
        <f t="shared" si="9"/>
        <v>121.2080250426864</v>
      </c>
      <c r="W27" s="100">
        <f t="shared" si="9"/>
        <v>254.58756724447102</v>
      </c>
      <c r="X27" s="100">
        <f t="shared" si="9"/>
        <v>800.61090225563908</v>
      </c>
      <c r="Y27" s="101"/>
      <c r="Z27" s="102">
        <v>23</v>
      </c>
      <c r="AA27" s="100">
        <f t="shared" si="10"/>
        <v>5.4965156794425081</v>
      </c>
      <c r="AB27" s="100">
        <f t="shared" si="10"/>
        <v>24.241605008537281</v>
      </c>
      <c r="AC27" s="100">
        <f t="shared" si="10"/>
        <v>50.917513448894205</v>
      </c>
      <c r="AD27" s="100">
        <f t="shared" si="10"/>
        <v>160.1221804511278</v>
      </c>
    </row>
    <row r="28" spans="1:30">
      <c r="A28" s="137">
        <v>0.4</v>
      </c>
      <c r="G28" s="142"/>
      <c r="L28" s="98">
        <v>24</v>
      </c>
      <c r="M28" s="99">
        <v>18283</v>
      </c>
      <c r="N28" s="100">
        <f t="shared" si="4"/>
        <v>58.985030326493735</v>
      </c>
      <c r="O28" s="100">
        <f t="shared" si="5"/>
        <v>260.14513375071141</v>
      </c>
      <c r="P28" s="100">
        <f t="shared" si="6"/>
        <v>546.41362821279142</v>
      </c>
      <c r="Q28" s="100">
        <f t="shared" si="7"/>
        <v>1718.3270676691729</v>
      </c>
      <c r="R28" s="100">
        <f t="shared" si="8"/>
        <v>7570.6004140786745</v>
      </c>
      <c r="S28" s="101"/>
      <c r="T28" s="102">
        <v>24</v>
      </c>
      <c r="U28" s="100">
        <f t="shared" si="9"/>
        <v>29.492515163246868</v>
      </c>
      <c r="V28" s="100">
        <f t="shared" si="9"/>
        <v>130.0725668753557</v>
      </c>
      <c r="W28" s="100">
        <f t="shared" si="9"/>
        <v>273.20681410639571</v>
      </c>
      <c r="X28" s="100">
        <f t="shared" si="9"/>
        <v>859.16353383458647</v>
      </c>
      <c r="Y28" s="101"/>
      <c r="Z28" s="102">
        <v>24</v>
      </c>
      <c r="AA28" s="100">
        <f t="shared" si="10"/>
        <v>5.8985030326493737</v>
      </c>
      <c r="AB28" s="100">
        <f t="shared" si="10"/>
        <v>26.014513375071139</v>
      </c>
      <c r="AC28" s="100">
        <f t="shared" si="10"/>
        <v>54.641362821279145</v>
      </c>
      <c r="AD28" s="100">
        <f t="shared" si="10"/>
        <v>171.83270676691728</v>
      </c>
    </row>
    <row r="29" spans="1:30">
      <c r="A29" s="137">
        <v>0.5</v>
      </c>
      <c r="G29" t="s">
        <v>316</v>
      </c>
      <c r="L29" s="118">
        <v>25</v>
      </c>
      <c r="M29" s="119">
        <v>19579</v>
      </c>
      <c r="N29" s="100">
        <f t="shared" si="4"/>
        <v>63.16621499548328</v>
      </c>
      <c r="O29" s="100">
        <f t="shared" si="5"/>
        <v>278.58565737051794</v>
      </c>
      <c r="P29" s="100">
        <f t="shared" si="6"/>
        <v>585.14644351464437</v>
      </c>
      <c r="Q29" s="100">
        <f t="shared" si="7"/>
        <v>1840.1315789473683</v>
      </c>
      <c r="R29" s="100">
        <f t="shared" si="8"/>
        <v>8107.246376811594</v>
      </c>
      <c r="S29" s="120"/>
      <c r="T29" s="121">
        <v>25</v>
      </c>
      <c r="U29" s="122">
        <f t="shared" si="9"/>
        <v>31.58310749774164</v>
      </c>
      <c r="V29" s="122">
        <f t="shared" si="9"/>
        <v>139.29282868525897</v>
      </c>
      <c r="W29" s="122">
        <f t="shared" si="9"/>
        <v>292.57322175732219</v>
      </c>
      <c r="X29" s="122">
        <f t="shared" si="9"/>
        <v>920.06578947368416</v>
      </c>
      <c r="Y29" s="120"/>
      <c r="Z29" s="121">
        <v>25</v>
      </c>
      <c r="AA29" s="122">
        <f t="shared" si="10"/>
        <v>6.3166214995483276</v>
      </c>
      <c r="AB29" s="122">
        <f t="shared" si="10"/>
        <v>27.858565737051794</v>
      </c>
      <c r="AC29" s="122">
        <f t="shared" si="10"/>
        <v>58.51464435146444</v>
      </c>
      <c r="AD29" s="122">
        <f t="shared" si="10"/>
        <v>184.01315789473682</v>
      </c>
    </row>
    <row r="30" spans="1:30">
      <c r="A30" s="137">
        <v>0.6</v>
      </c>
      <c r="C30" t="s">
        <v>317</v>
      </c>
      <c r="G30" t="s">
        <v>318</v>
      </c>
      <c r="L30" s="98">
        <v>26</v>
      </c>
      <c r="M30" s="99">
        <v>20923</v>
      </c>
      <c r="N30" s="100">
        <f t="shared" si="4"/>
        <v>67.502258355916879</v>
      </c>
      <c r="O30" s="100">
        <f t="shared" si="5"/>
        <v>297.70916334661354</v>
      </c>
      <c r="P30" s="100">
        <f t="shared" si="6"/>
        <v>625.31380753138069</v>
      </c>
      <c r="Q30" s="100">
        <f t="shared" si="7"/>
        <v>1966.4473684210525</v>
      </c>
      <c r="R30" s="100">
        <f t="shared" si="8"/>
        <v>8663.7681159420281</v>
      </c>
      <c r="S30" s="101"/>
      <c r="T30" s="102">
        <v>26</v>
      </c>
      <c r="U30" s="100">
        <f t="shared" si="9"/>
        <v>33.75112917795844</v>
      </c>
      <c r="V30" s="100">
        <f t="shared" si="9"/>
        <v>148.85458167330677</v>
      </c>
      <c r="W30" s="100">
        <f t="shared" si="9"/>
        <v>312.65690376569034</v>
      </c>
      <c r="X30" s="100">
        <f t="shared" si="9"/>
        <v>983.22368421052624</v>
      </c>
      <c r="Y30" s="101"/>
      <c r="Z30" s="102">
        <v>26</v>
      </c>
      <c r="AA30" s="100">
        <f t="shared" si="10"/>
        <v>6.7502258355916878</v>
      </c>
      <c r="AB30" s="100">
        <f t="shared" si="10"/>
        <v>29.770916334661354</v>
      </c>
      <c r="AC30" s="100">
        <f t="shared" si="10"/>
        <v>62.531380753138066</v>
      </c>
      <c r="AD30" s="100">
        <f t="shared" si="10"/>
        <v>196.64473684210526</v>
      </c>
    </row>
    <row r="31" spans="1:30">
      <c r="A31" s="137">
        <v>0.7</v>
      </c>
      <c r="C31" t="s">
        <v>319</v>
      </c>
      <c r="L31" s="98">
        <v>27</v>
      </c>
      <c r="M31" s="99">
        <v>22315</v>
      </c>
      <c r="N31" s="100">
        <f t="shared" si="4"/>
        <v>71.993160407794548</v>
      </c>
      <c r="O31" s="100">
        <f t="shared" si="5"/>
        <v>317.51565167899827</v>
      </c>
      <c r="P31" s="100">
        <f t="shared" si="6"/>
        <v>666.91572026300059</v>
      </c>
      <c r="Q31" s="100">
        <f t="shared" si="7"/>
        <v>2097.2744360902257</v>
      </c>
      <c r="R31" s="100">
        <f t="shared" si="8"/>
        <v>9240.1656314699794</v>
      </c>
      <c r="S31" s="101"/>
      <c r="T31" s="102">
        <v>27</v>
      </c>
      <c r="U31" s="100">
        <f t="shared" si="9"/>
        <v>35.996580203897274</v>
      </c>
      <c r="V31" s="100">
        <f t="shared" si="9"/>
        <v>158.75782583949913</v>
      </c>
      <c r="W31" s="100">
        <f t="shared" si="9"/>
        <v>333.4578601315003</v>
      </c>
      <c r="X31" s="100">
        <f t="shared" si="9"/>
        <v>1048.6372180451128</v>
      </c>
      <c r="Y31" s="101"/>
      <c r="Z31" s="102">
        <v>27</v>
      </c>
      <c r="AA31" s="100">
        <f t="shared" si="10"/>
        <v>7.199316040779455</v>
      </c>
      <c r="AB31" s="100">
        <f t="shared" si="10"/>
        <v>31.751565167899827</v>
      </c>
      <c r="AC31" s="100">
        <f t="shared" si="10"/>
        <v>66.691572026300065</v>
      </c>
      <c r="AD31" s="100">
        <f t="shared" si="10"/>
        <v>209.72744360902257</v>
      </c>
    </row>
    <row r="32" spans="1:30" ht="17.25" thickBot="1">
      <c r="A32" s="137">
        <v>0.8</v>
      </c>
      <c r="C32" t="s">
        <v>221</v>
      </c>
      <c r="L32" s="98">
        <v>28</v>
      </c>
      <c r="M32" s="99">
        <v>23755</v>
      </c>
      <c r="N32" s="100">
        <f t="shared" si="4"/>
        <v>76.638921151116264</v>
      </c>
      <c r="O32" s="100">
        <f t="shared" si="5"/>
        <v>338.00512236767219</v>
      </c>
      <c r="P32" s="100">
        <f t="shared" si="6"/>
        <v>709.95218170950386</v>
      </c>
      <c r="Q32" s="100">
        <f t="shared" si="7"/>
        <v>2232.6127819548869</v>
      </c>
      <c r="R32" s="100">
        <f t="shared" si="8"/>
        <v>9836.4389233954444</v>
      </c>
      <c r="S32" s="101"/>
      <c r="T32" s="102">
        <v>28</v>
      </c>
      <c r="U32" s="100">
        <f t="shared" si="9"/>
        <v>38.319460575558132</v>
      </c>
      <c r="V32" s="100">
        <f t="shared" si="9"/>
        <v>169.00256118383609</v>
      </c>
      <c r="W32" s="100">
        <f t="shared" si="9"/>
        <v>354.97609085475193</v>
      </c>
      <c r="X32" s="100">
        <f t="shared" si="9"/>
        <v>1116.3063909774435</v>
      </c>
      <c r="Y32" s="101"/>
      <c r="Z32" s="102">
        <v>28</v>
      </c>
      <c r="AA32" s="100">
        <f t="shared" si="10"/>
        <v>7.6638921151116266</v>
      </c>
      <c r="AB32" s="100">
        <f t="shared" si="10"/>
        <v>33.800512236767219</v>
      </c>
      <c r="AC32" s="100">
        <f t="shared" si="10"/>
        <v>70.99521817095038</v>
      </c>
      <c r="AD32" s="100">
        <f t="shared" si="10"/>
        <v>223.2612781954887</v>
      </c>
    </row>
    <row r="33" spans="1:30">
      <c r="A33" s="137">
        <v>0.9</v>
      </c>
      <c r="C33" s="70" t="s">
        <v>320</v>
      </c>
      <c r="D33" s="71"/>
      <c r="E33" s="71"/>
      <c r="F33" s="72"/>
      <c r="L33" s="98">
        <v>29</v>
      </c>
      <c r="M33" s="99">
        <v>25243</v>
      </c>
      <c r="N33" s="100">
        <f t="shared" si="4"/>
        <v>81.439540585882042</v>
      </c>
      <c r="O33" s="100">
        <f t="shared" si="5"/>
        <v>359.17757541263518</v>
      </c>
      <c r="P33" s="100">
        <f t="shared" si="6"/>
        <v>754.42319187089061</v>
      </c>
      <c r="Q33" s="100">
        <f t="shared" si="7"/>
        <v>2372.4624060150377</v>
      </c>
      <c r="R33" s="100">
        <f t="shared" si="8"/>
        <v>10452.587991718427</v>
      </c>
      <c r="S33" s="101"/>
      <c r="T33" s="102">
        <v>29</v>
      </c>
      <c r="U33" s="100">
        <f t="shared" si="9"/>
        <v>40.719770292941021</v>
      </c>
      <c r="V33" s="100">
        <f t="shared" si="9"/>
        <v>179.58878770631759</v>
      </c>
      <c r="W33" s="100">
        <f t="shared" si="9"/>
        <v>377.2115959354453</v>
      </c>
      <c r="X33" s="100">
        <f t="shared" si="9"/>
        <v>1186.2312030075188</v>
      </c>
      <c r="Y33" s="101"/>
      <c r="Z33" s="102">
        <v>29</v>
      </c>
      <c r="AA33" s="100">
        <f t="shared" si="10"/>
        <v>8.1439540585882035</v>
      </c>
      <c r="AB33" s="100">
        <f t="shared" si="10"/>
        <v>35.917757541263519</v>
      </c>
      <c r="AC33" s="100">
        <f t="shared" si="10"/>
        <v>75.442319187089055</v>
      </c>
      <c r="AD33" s="100">
        <f t="shared" si="10"/>
        <v>237.24624060150376</v>
      </c>
    </row>
    <row r="34" spans="1:30" ht="17.25" thickBot="1">
      <c r="A34" s="137">
        <v>1</v>
      </c>
      <c r="C34" s="73" t="s">
        <v>321</v>
      </c>
      <c r="D34" s="74"/>
      <c r="E34" s="74"/>
      <c r="F34" s="75"/>
      <c r="L34" s="98">
        <v>30</v>
      </c>
      <c r="M34" s="99">
        <v>31244</v>
      </c>
      <c r="N34" s="100">
        <f t="shared" si="4"/>
        <v>100.80010323912762</v>
      </c>
      <c r="O34" s="100">
        <f t="shared" si="5"/>
        <v>444.56459874786566</v>
      </c>
      <c r="P34" s="100">
        <f t="shared" si="6"/>
        <v>933.77166766288099</v>
      </c>
      <c r="Q34" s="100">
        <f t="shared" si="7"/>
        <v>2936.4661654135339</v>
      </c>
      <c r="R34" s="100">
        <f t="shared" si="8"/>
        <v>12937.474120082816</v>
      </c>
      <c r="S34" s="101"/>
      <c r="T34" s="102">
        <v>30</v>
      </c>
      <c r="U34" s="143">
        <f t="shared" si="9"/>
        <v>50.400051619563811</v>
      </c>
      <c r="V34" s="143">
        <f t="shared" si="9"/>
        <v>222.28229937393283</v>
      </c>
      <c r="W34" s="143">
        <f t="shared" si="9"/>
        <v>466.88583383144049</v>
      </c>
      <c r="X34" s="143">
        <f t="shared" si="9"/>
        <v>1468.2330827067669</v>
      </c>
      <c r="Y34" s="101"/>
      <c r="Z34" s="102">
        <v>30</v>
      </c>
      <c r="AA34" s="143">
        <f t="shared" si="10"/>
        <v>10.080010323912763</v>
      </c>
      <c r="AB34" s="143">
        <f t="shared" si="10"/>
        <v>44.456459874786567</v>
      </c>
      <c r="AC34" s="143">
        <f t="shared" si="10"/>
        <v>93.377166766288099</v>
      </c>
      <c r="AD34" s="143">
        <f t="shared" si="10"/>
        <v>293.64661654135341</v>
      </c>
    </row>
    <row r="35" spans="1:30">
      <c r="A35" s="137">
        <v>1.1000000000000001</v>
      </c>
      <c r="C35" t="s">
        <v>322</v>
      </c>
      <c r="L35" s="98">
        <v>31</v>
      </c>
      <c r="M35" s="99">
        <v>33092</v>
      </c>
      <c r="N35" s="100">
        <f t="shared" si="4"/>
        <v>106.76216285972382</v>
      </c>
      <c r="O35" s="100">
        <f t="shared" si="5"/>
        <v>470.85941946499713</v>
      </c>
      <c r="P35" s="100">
        <f t="shared" si="6"/>
        <v>989.00179318589358</v>
      </c>
      <c r="Q35" s="100">
        <f t="shared" si="7"/>
        <v>3110.1503759398493</v>
      </c>
      <c r="R35" s="100">
        <f t="shared" si="8"/>
        <v>13702.691511387164</v>
      </c>
      <c r="S35" s="101"/>
      <c r="T35" s="102">
        <v>31</v>
      </c>
      <c r="U35" s="100">
        <f t="shared" si="9"/>
        <v>53.381081429861908</v>
      </c>
      <c r="V35" s="100">
        <f t="shared" si="9"/>
        <v>235.42970973249857</v>
      </c>
      <c r="W35" s="100">
        <f t="shared" si="9"/>
        <v>494.50089659294679</v>
      </c>
      <c r="X35" s="100">
        <f t="shared" si="9"/>
        <v>1555.0751879699246</v>
      </c>
      <c r="Y35" s="101"/>
      <c r="Z35" s="102">
        <v>31</v>
      </c>
      <c r="AA35" s="100">
        <f t="shared" si="10"/>
        <v>10.676216285972382</v>
      </c>
      <c r="AB35" s="100">
        <f t="shared" si="10"/>
        <v>47.085941946499716</v>
      </c>
      <c r="AC35" s="100">
        <f t="shared" si="10"/>
        <v>98.900179318589352</v>
      </c>
      <c r="AD35" s="100">
        <f t="shared" si="10"/>
        <v>311.01503759398491</v>
      </c>
    </row>
    <row r="36" spans="1:30">
      <c r="A36" s="137">
        <v>1.2</v>
      </c>
      <c r="C36" t="s">
        <v>323</v>
      </c>
      <c r="L36" s="98">
        <v>32</v>
      </c>
      <c r="M36" s="99">
        <v>34998</v>
      </c>
      <c r="N36" s="100">
        <f t="shared" si="4"/>
        <v>112.91134339914827</v>
      </c>
      <c r="O36" s="100">
        <f t="shared" si="5"/>
        <v>497.97951052931131</v>
      </c>
      <c r="P36" s="100">
        <f t="shared" si="6"/>
        <v>1045.9653317393902</v>
      </c>
      <c r="Q36" s="100">
        <f t="shared" si="7"/>
        <v>3289.2857142857142</v>
      </c>
      <c r="R36" s="100">
        <f t="shared" si="8"/>
        <v>14491.925465838509</v>
      </c>
      <c r="S36" s="101"/>
      <c r="T36" s="102">
        <v>32</v>
      </c>
      <c r="U36" s="100">
        <f t="shared" si="9"/>
        <v>56.455671699574133</v>
      </c>
      <c r="V36" s="100">
        <f t="shared" si="9"/>
        <v>248.98975526465566</v>
      </c>
      <c r="W36" s="100">
        <f t="shared" si="9"/>
        <v>522.9826658696951</v>
      </c>
      <c r="X36" s="100">
        <f t="shared" si="9"/>
        <v>1644.6428571428571</v>
      </c>
      <c r="Y36" s="101"/>
      <c r="Z36" s="102">
        <v>32</v>
      </c>
      <c r="AA36" s="100">
        <f t="shared" si="10"/>
        <v>11.291134339914827</v>
      </c>
      <c r="AB36" s="100">
        <f t="shared" si="10"/>
        <v>49.797951052931133</v>
      </c>
      <c r="AC36" s="100">
        <f t="shared" si="10"/>
        <v>104.59653317393902</v>
      </c>
      <c r="AD36" s="100">
        <f t="shared" si="10"/>
        <v>328.92857142857144</v>
      </c>
    </row>
    <row r="37" spans="1:30">
      <c r="A37" s="137">
        <v>1.3</v>
      </c>
      <c r="C37" t="s">
        <v>324</v>
      </c>
      <c r="L37" s="98">
        <v>33</v>
      </c>
      <c r="M37" s="99">
        <v>36958</v>
      </c>
      <c r="N37" s="100">
        <f t="shared" si="4"/>
        <v>119.23473996644726</v>
      </c>
      <c r="O37" s="100">
        <f t="shared" si="5"/>
        <v>525.86795674445079</v>
      </c>
      <c r="P37" s="100">
        <f t="shared" si="6"/>
        <v>1104.5427375971308</v>
      </c>
      <c r="Q37" s="100">
        <f t="shared" si="7"/>
        <v>3473.4962406015034</v>
      </c>
      <c r="R37" s="100">
        <f t="shared" si="8"/>
        <v>15303.519668737059</v>
      </c>
      <c r="S37" s="101"/>
      <c r="T37" s="102">
        <v>33</v>
      </c>
      <c r="U37" s="100">
        <f t="shared" si="9"/>
        <v>59.617369983223632</v>
      </c>
      <c r="V37" s="100">
        <f t="shared" si="9"/>
        <v>262.9339783722254</v>
      </c>
      <c r="W37" s="100">
        <f t="shared" si="9"/>
        <v>552.27136879856539</v>
      </c>
      <c r="X37" s="100">
        <f t="shared" si="9"/>
        <v>1736.7481203007517</v>
      </c>
      <c r="Y37" s="101"/>
      <c r="Z37" s="102">
        <v>33</v>
      </c>
      <c r="AA37" s="100">
        <f t="shared" si="10"/>
        <v>11.923473996644727</v>
      </c>
      <c r="AB37" s="100">
        <f t="shared" si="10"/>
        <v>52.586795674445078</v>
      </c>
      <c r="AC37" s="100">
        <f t="shared" si="10"/>
        <v>110.45427375971308</v>
      </c>
      <c r="AD37" s="100">
        <f t="shared" si="10"/>
        <v>347.34962406015035</v>
      </c>
    </row>
    <row r="38" spans="1:30" ht="17.25" thickBot="1">
      <c r="A38" s="137">
        <v>1.4</v>
      </c>
      <c r="L38" s="98">
        <v>34</v>
      </c>
      <c r="M38" s="99">
        <v>38976</v>
      </c>
      <c r="N38" s="100">
        <f t="shared" si="4"/>
        <v>125.74525745257451</v>
      </c>
      <c r="O38" s="100">
        <f t="shared" si="5"/>
        <v>554.58167330677293</v>
      </c>
      <c r="P38" s="100">
        <f t="shared" si="6"/>
        <v>1164.8535564853555</v>
      </c>
      <c r="Q38" s="100">
        <f t="shared" si="7"/>
        <v>3663.1578947368421</v>
      </c>
      <c r="R38" s="100">
        <f t="shared" si="8"/>
        <v>16139.130434782608</v>
      </c>
      <c r="S38" s="101"/>
      <c r="T38" s="102">
        <v>34</v>
      </c>
      <c r="U38" s="100">
        <f t="shared" si="9"/>
        <v>62.872628726287253</v>
      </c>
      <c r="V38" s="100">
        <f t="shared" si="9"/>
        <v>277.29083665338646</v>
      </c>
      <c r="W38" s="100">
        <f t="shared" si="9"/>
        <v>582.42677824267776</v>
      </c>
      <c r="X38" s="100">
        <f t="shared" si="9"/>
        <v>1831.578947368421</v>
      </c>
      <c r="Y38" s="101"/>
      <c r="Z38" s="102">
        <v>34</v>
      </c>
      <c r="AA38" s="100">
        <f t="shared" si="10"/>
        <v>12.57452574525745</v>
      </c>
      <c r="AB38" s="100">
        <f t="shared" si="10"/>
        <v>55.458167330677291</v>
      </c>
      <c r="AC38" s="100">
        <f t="shared" si="10"/>
        <v>116.48535564853555</v>
      </c>
      <c r="AD38" s="100">
        <f t="shared" si="10"/>
        <v>366.31578947368422</v>
      </c>
    </row>
    <row r="39" spans="1:30">
      <c r="A39" s="137">
        <v>1.5</v>
      </c>
      <c r="G39" s="613" t="s">
        <v>325</v>
      </c>
      <c r="H39" s="614"/>
      <c r="I39" s="615"/>
      <c r="J39" s="144"/>
      <c r="L39" s="98">
        <v>35</v>
      </c>
      <c r="M39" s="99">
        <v>41049</v>
      </c>
      <c r="N39" s="100">
        <f t="shared" si="4"/>
        <v>132.43321718931475</v>
      </c>
      <c r="O39" s="100">
        <f t="shared" si="5"/>
        <v>584.07797381900969</v>
      </c>
      <c r="P39" s="100">
        <f t="shared" si="6"/>
        <v>1226.8081291093843</v>
      </c>
      <c r="Q39" s="100">
        <f t="shared" si="7"/>
        <v>3857.988721804511</v>
      </c>
      <c r="R39" s="100">
        <f t="shared" si="8"/>
        <v>16997.515527950309</v>
      </c>
      <c r="S39" s="101"/>
      <c r="T39" s="102">
        <v>35</v>
      </c>
      <c r="U39" s="100">
        <f t="shared" si="9"/>
        <v>66.216608594657373</v>
      </c>
      <c r="V39" s="100">
        <f t="shared" si="9"/>
        <v>292.03898690950484</v>
      </c>
      <c r="W39" s="100">
        <f t="shared" si="9"/>
        <v>613.40406455469213</v>
      </c>
      <c r="X39" s="100">
        <f t="shared" si="9"/>
        <v>1928.9943609022555</v>
      </c>
      <c r="Y39" s="101"/>
      <c r="Z39" s="102">
        <v>35</v>
      </c>
      <c r="AA39" s="100">
        <f t="shared" si="10"/>
        <v>13.243321718931474</v>
      </c>
      <c r="AB39" s="100">
        <f t="shared" si="10"/>
        <v>58.40779738190097</v>
      </c>
      <c r="AC39" s="100">
        <f t="shared" si="10"/>
        <v>122.68081291093843</v>
      </c>
      <c r="AD39" s="100">
        <f t="shared" si="10"/>
        <v>385.7988721804511</v>
      </c>
    </row>
    <row r="40" spans="1:30">
      <c r="A40" s="137">
        <v>1.6</v>
      </c>
      <c r="G40" s="145" t="s">
        <v>326</v>
      </c>
      <c r="H40" s="146" t="s">
        <v>327</v>
      </c>
      <c r="I40" s="147"/>
      <c r="J40" s="148"/>
      <c r="L40" s="98">
        <v>36</v>
      </c>
      <c r="M40" s="99">
        <v>43179</v>
      </c>
      <c r="N40" s="100">
        <f t="shared" si="4"/>
        <v>139.30507162214477</v>
      </c>
      <c r="O40" s="100">
        <f t="shared" si="5"/>
        <v>614.38531587933983</v>
      </c>
      <c r="P40" s="100">
        <f t="shared" si="6"/>
        <v>1290.4662283323371</v>
      </c>
      <c r="Q40" s="100">
        <f t="shared" si="7"/>
        <v>4058.176691729323</v>
      </c>
      <c r="R40" s="100">
        <f t="shared" si="8"/>
        <v>17879.503105590062</v>
      </c>
      <c r="S40" s="101"/>
      <c r="T40" s="102">
        <v>36</v>
      </c>
      <c r="U40" s="100">
        <f t="shared" si="9"/>
        <v>69.652535811072383</v>
      </c>
      <c r="V40" s="100">
        <f t="shared" si="9"/>
        <v>307.19265793966991</v>
      </c>
      <c r="W40" s="100">
        <f t="shared" si="9"/>
        <v>645.23311416616855</v>
      </c>
      <c r="X40" s="100">
        <f t="shared" si="9"/>
        <v>2029.0883458646615</v>
      </c>
      <c r="Y40" s="101"/>
      <c r="Z40" s="102">
        <v>36</v>
      </c>
      <c r="AA40" s="100">
        <f t="shared" si="10"/>
        <v>13.930507162214477</v>
      </c>
      <c r="AB40" s="100">
        <f t="shared" si="10"/>
        <v>61.43853158793398</v>
      </c>
      <c r="AC40" s="100">
        <f t="shared" si="10"/>
        <v>129.0466228332337</v>
      </c>
      <c r="AD40" s="100">
        <f t="shared" si="10"/>
        <v>405.81766917293231</v>
      </c>
    </row>
    <row r="41" spans="1:30">
      <c r="A41" s="137">
        <v>1.7</v>
      </c>
      <c r="G41" s="98"/>
      <c r="H41" s="149">
        <v>3800</v>
      </c>
      <c r="I41" s="99"/>
      <c r="J41" s="1"/>
      <c r="L41" s="98">
        <v>37</v>
      </c>
      <c r="M41" s="99">
        <v>45365</v>
      </c>
      <c r="N41" s="100">
        <f t="shared" si="4"/>
        <v>146.35759452832622</v>
      </c>
      <c r="O41" s="100">
        <f t="shared" si="5"/>
        <v>645.48947068867392</v>
      </c>
      <c r="P41" s="100">
        <f t="shared" si="6"/>
        <v>1355.797967722654</v>
      </c>
      <c r="Q41" s="100">
        <f t="shared" si="7"/>
        <v>4263.6278195488721</v>
      </c>
      <c r="R41" s="100">
        <f t="shared" si="8"/>
        <v>18784.679089026915</v>
      </c>
      <c r="S41" s="101"/>
      <c r="T41" s="102">
        <v>37</v>
      </c>
      <c r="U41" s="100">
        <f t="shared" si="9"/>
        <v>73.178797264163109</v>
      </c>
      <c r="V41" s="100">
        <f t="shared" si="9"/>
        <v>322.74473534433696</v>
      </c>
      <c r="W41" s="100">
        <f t="shared" si="9"/>
        <v>677.898983861327</v>
      </c>
      <c r="X41" s="100">
        <f t="shared" si="9"/>
        <v>2131.8139097744361</v>
      </c>
      <c r="Y41" s="101"/>
      <c r="Z41" s="102">
        <v>37</v>
      </c>
      <c r="AA41" s="100">
        <f t="shared" si="10"/>
        <v>14.635759452832621</v>
      </c>
      <c r="AB41" s="100">
        <f t="shared" si="10"/>
        <v>64.548947068867392</v>
      </c>
      <c r="AC41" s="100">
        <f t="shared" si="10"/>
        <v>135.57979677226541</v>
      </c>
      <c r="AD41" s="100">
        <f t="shared" si="10"/>
        <v>426.36278195488723</v>
      </c>
    </row>
    <row r="42" spans="1:30">
      <c r="A42" s="137">
        <v>1.8</v>
      </c>
      <c r="G42" s="98"/>
      <c r="H42" s="150" t="s">
        <v>328</v>
      </c>
      <c r="I42" s="99" t="s">
        <v>329</v>
      </c>
      <c r="J42" s="1"/>
      <c r="L42" s="98">
        <v>38</v>
      </c>
      <c r="M42" s="99">
        <v>47608</v>
      </c>
      <c r="N42" s="100">
        <f t="shared" si="4"/>
        <v>153.59401213059749</v>
      </c>
      <c r="O42" s="100">
        <f t="shared" si="5"/>
        <v>677.40466704610128</v>
      </c>
      <c r="P42" s="100">
        <f t="shared" si="6"/>
        <v>1422.8332337118948</v>
      </c>
      <c r="Q42" s="100">
        <f t="shared" si="7"/>
        <v>4474.4360902255639</v>
      </c>
      <c r="R42" s="100">
        <f t="shared" si="8"/>
        <v>19713.457556935817</v>
      </c>
      <c r="S42" s="101"/>
      <c r="T42" s="102">
        <v>38</v>
      </c>
      <c r="U42" s="100">
        <f t="shared" si="9"/>
        <v>76.797006065298746</v>
      </c>
      <c r="V42" s="100">
        <f t="shared" si="9"/>
        <v>338.70233352305064</v>
      </c>
      <c r="W42" s="100">
        <f t="shared" si="9"/>
        <v>711.41661685594738</v>
      </c>
      <c r="X42" s="100">
        <f t="shared" si="9"/>
        <v>2237.218045112782</v>
      </c>
      <c r="Y42" s="101"/>
      <c r="Z42" s="102">
        <v>38</v>
      </c>
      <c r="AA42" s="100">
        <f t="shared" si="10"/>
        <v>15.359401213059749</v>
      </c>
      <c r="AB42" s="100">
        <f t="shared" si="10"/>
        <v>67.740466704610128</v>
      </c>
      <c r="AC42" s="100">
        <f t="shared" si="10"/>
        <v>142.28332337118948</v>
      </c>
      <c r="AD42" s="100">
        <f t="shared" si="10"/>
        <v>447.44360902255642</v>
      </c>
    </row>
    <row r="43" spans="1:30">
      <c r="A43" s="137">
        <v>1.9</v>
      </c>
      <c r="G43" s="98" t="s">
        <v>330</v>
      </c>
      <c r="H43" s="151">
        <f>ROUND((($I$43^1.73)/$H$41),3)</f>
        <v>0.22900000000000001</v>
      </c>
      <c r="I43" s="152">
        <v>50</v>
      </c>
      <c r="J43" s="153"/>
      <c r="L43" s="98">
        <v>39</v>
      </c>
      <c r="M43" s="99">
        <v>49906</v>
      </c>
      <c r="N43" s="100">
        <f t="shared" si="4"/>
        <v>161.00787198348172</v>
      </c>
      <c r="O43" s="100">
        <f t="shared" si="5"/>
        <v>710.10244735344338</v>
      </c>
      <c r="P43" s="100">
        <f t="shared" si="6"/>
        <v>1491.5122534369395</v>
      </c>
      <c r="Q43" s="100">
        <f t="shared" si="7"/>
        <v>4690.4135338345859</v>
      </c>
      <c r="R43" s="100">
        <f t="shared" si="8"/>
        <v>20665.010351966874</v>
      </c>
      <c r="S43" s="101"/>
      <c r="T43" s="102">
        <v>39</v>
      </c>
      <c r="U43" s="100">
        <f t="shared" si="9"/>
        <v>80.50393599174086</v>
      </c>
      <c r="V43" s="100">
        <f t="shared" si="9"/>
        <v>355.05122367672169</v>
      </c>
      <c r="W43" s="100">
        <f t="shared" si="9"/>
        <v>745.75612671846977</v>
      </c>
      <c r="X43" s="100">
        <f t="shared" si="9"/>
        <v>2345.206766917293</v>
      </c>
      <c r="Y43" s="101"/>
      <c r="Z43" s="102">
        <v>39</v>
      </c>
      <c r="AA43" s="100">
        <f t="shared" si="10"/>
        <v>16.100787198348172</v>
      </c>
      <c r="AB43" s="100">
        <f t="shared" si="10"/>
        <v>71.010244735344344</v>
      </c>
      <c r="AC43" s="100">
        <f t="shared" si="10"/>
        <v>149.15122534369397</v>
      </c>
      <c r="AD43" s="100">
        <f t="shared" si="10"/>
        <v>469.04135338345861</v>
      </c>
    </row>
    <row r="44" spans="1:30">
      <c r="A44" s="137">
        <v>2</v>
      </c>
      <c r="G44" s="145">
        <v>7</v>
      </c>
      <c r="H44" s="154">
        <f>$E$22*($H$43)*($D$19/100)</f>
        <v>709.80840000000001</v>
      </c>
      <c r="I44" s="147"/>
      <c r="J44" s="148"/>
      <c r="L44" s="118">
        <v>40</v>
      </c>
      <c r="M44" s="119">
        <v>59728</v>
      </c>
      <c r="N44" s="100">
        <f t="shared" si="4"/>
        <v>192.69583172022195</v>
      </c>
      <c r="O44" s="100">
        <f t="shared" si="5"/>
        <v>849.85771200910642</v>
      </c>
      <c r="P44" s="100">
        <f t="shared" si="6"/>
        <v>1785.0567842199641</v>
      </c>
      <c r="Q44" s="100">
        <f t="shared" si="7"/>
        <v>5613.5338345864657</v>
      </c>
      <c r="R44" s="100">
        <f t="shared" si="8"/>
        <v>24732.091097308486</v>
      </c>
      <c r="S44" s="120"/>
      <c r="T44" s="121">
        <v>40</v>
      </c>
      <c r="U44" s="122">
        <f t="shared" si="9"/>
        <v>96.347915860110973</v>
      </c>
      <c r="V44" s="122">
        <f t="shared" si="9"/>
        <v>424.92885600455321</v>
      </c>
      <c r="W44" s="122">
        <f t="shared" si="9"/>
        <v>892.52839210998206</v>
      </c>
      <c r="X44" s="122">
        <f t="shared" si="9"/>
        <v>2806.7669172932328</v>
      </c>
      <c r="Y44" s="120"/>
      <c r="Z44" s="121">
        <v>40</v>
      </c>
      <c r="AA44" s="122">
        <f t="shared" si="10"/>
        <v>19.269583172022195</v>
      </c>
      <c r="AB44" s="122">
        <f t="shared" si="10"/>
        <v>84.985771200910648</v>
      </c>
      <c r="AC44" s="122">
        <f t="shared" si="10"/>
        <v>178.50567842199641</v>
      </c>
      <c r="AD44" s="122">
        <f t="shared" si="10"/>
        <v>561.35338345864659</v>
      </c>
    </row>
    <row r="45" spans="1:30">
      <c r="A45" s="137">
        <v>2.1</v>
      </c>
      <c r="G45" s="145">
        <v>6</v>
      </c>
      <c r="H45" s="154">
        <f>$E$23*($H$43)*($D$19/100)</f>
        <v>337.99254999999999</v>
      </c>
      <c r="I45" s="147"/>
      <c r="J45" s="148"/>
      <c r="L45" s="98">
        <v>41</v>
      </c>
      <c r="M45" s="99">
        <v>62482</v>
      </c>
      <c r="N45" s="100">
        <f t="shared" si="4"/>
        <v>201.58084914182473</v>
      </c>
      <c r="O45" s="100">
        <f t="shared" si="5"/>
        <v>889.04382470119515</v>
      </c>
      <c r="P45" s="100">
        <f t="shared" si="6"/>
        <v>1867.3640167364017</v>
      </c>
      <c r="Q45" s="100">
        <f t="shared" si="7"/>
        <v>5872.3684210526317</v>
      </c>
      <c r="R45" s="100">
        <f t="shared" si="8"/>
        <v>25872.46376811594</v>
      </c>
      <c r="S45" s="101"/>
      <c r="T45" s="102">
        <v>41</v>
      </c>
      <c r="U45" s="100">
        <f t="shared" si="9"/>
        <v>100.79042457091236</v>
      </c>
      <c r="V45" s="100">
        <f t="shared" si="9"/>
        <v>444.52191235059757</v>
      </c>
      <c r="W45" s="100">
        <f t="shared" si="9"/>
        <v>933.68200836820085</v>
      </c>
      <c r="X45" s="100">
        <f t="shared" si="9"/>
        <v>2936.1842105263158</v>
      </c>
      <c r="Y45" s="101"/>
      <c r="Z45" s="102">
        <v>41</v>
      </c>
      <c r="AA45" s="100">
        <f t="shared" si="10"/>
        <v>20.158084914182474</v>
      </c>
      <c r="AB45" s="100">
        <f t="shared" si="10"/>
        <v>88.904382470119515</v>
      </c>
      <c r="AC45" s="100">
        <f t="shared" si="10"/>
        <v>186.73640167364016</v>
      </c>
      <c r="AD45" s="100">
        <f t="shared" si="10"/>
        <v>587.23684210526312</v>
      </c>
    </row>
    <row r="46" spans="1:30">
      <c r="A46" s="137">
        <v>2.2000000000000002</v>
      </c>
      <c r="G46" s="145">
        <v>5</v>
      </c>
      <c r="H46" s="154">
        <f>$E$24*($H$43)*($D$19/100)</f>
        <v>160.94119999999998</v>
      </c>
      <c r="I46" s="147"/>
      <c r="J46" s="148"/>
      <c r="L46" s="98">
        <v>42</v>
      </c>
      <c r="M46" s="99">
        <v>65302</v>
      </c>
      <c r="N46" s="100">
        <f t="shared" si="4"/>
        <v>210.67879726416308</v>
      </c>
      <c r="O46" s="100">
        <f t="shared" si="5"/>
        <v>929.16903813318152</v>
      </c>
      <c r="P46" s="100">
        <f t="shared" si="6"/>
        <v>1951.6437537358038</v>
      </c>
      <c r="Q46" s="100">
        <f t="shared" si="7"/>
        <v>6137.4060150375935</v>
      </c>
      <c r="R46" s="100">
        <f t="shared" si="8"/>
        <v>27040.165631469979</v>
      </c>
      <c r="S46" s="101"/>
      <c r="T46" s="102">
        <v>42</v>
      </c>
      <c r="U46" s="100">
        <f t="shared" si="9"/>
        <v>105.33939863208154</v>
      </c>
      <c r="V46" s="100">
        <f t="shared" si="9"/>
        <v>464.58451906659076</v>
      </c>
      <c r="W46" s="100">
        <f t="shared" si="9"/>
        <v>975.82187686790189</v>
      </c>
      <c r="X46" s="100">
        <f t="shared" si="9"/>
        <v>3068.7030075187968</v>
      </c>
      <c r="Y46" s="101"/>
      <c r="Z46" s="102">
        <v>42</v>
      </c>
      <c r="AA46" s="100">
        <f t="shared" si="10"/>
        <v>21.067879726416308</v>
      </c>
      <c r="AB46" s="100">
        <f t="shared" si="10"/>
        <v>92.916903813318157</v>
      </c>
      <c r="AC46" s="100">
        <f t="shared" si="10"/>
        <v>195.16437537358038</v>
      </c>
      <c r="AD46" s="100">
        <f t="shared" si="10"/>
        <v>613.74060150375931</v>
      </c>
    </row>
    <row r="47" spans="1:30">
      <c r="A47" s="137">
        <v>2.2999999999999998</v>
      </c>
      <c r="G47" s="145">
        <v>4</v>
      </c>
      <c r="H47" s="154">
        <f>$E$25*($H$43)*($D$19/100)</f>
        <v>76.623400000000004</v>
      </c>
      <c r="I47" s="147"/>
      <c r="J47" s="148"/>
      <c r="L47" s="98">
        <v>43</v>
      </c>
      <c r="M47" s="99">
        <v>68186</v>
      </c>
      <c r="N47" s="100">
        <f t="shared" si="4"/>
        <v>219.98322364176019</v>
      </c>
      <c r="O47" s="100">
        <f t="shared" si="5"/>
        <v>970.20489470688676</v>
      </c>
      <c r="P47" s="100">
        <f t="shared" si="6"/>
        <v>2037.8362223550507</v>
      </c>
      <c r="Q47" s="100">
        <f t="shared" si="7"/>
        <v>6408.458646616541</v>
      </c>
      <c r="R47" s="100">
        <f t="shared" si="8"/>
        <v>28234.368530020703</v>
      </c>
      <c r="S47" s="101"/>
      <c r="T47" s="102">
        <v>43</v>
      </c>
      <c r="U47" s="100">
        <f t="shared" si="9"/>
        <v>109.9916118208801</v>
      </c>
      <c r="V47" s="100">
        <f t="shared" si="9"/>
        <v>485.10244735344338</v>
      </c>
      <c r="W47" s="100">
        <f t="shared" si="9"/>
        <v>1018.9181111775254</v>
      </c>
      <c r="X47" s="100">
        <f t="shared" si="9"/>
        <v>3204.2293233082705</v>
      </c>
      <c r="Y47" s="101"/>
      <c r="Z47" s="102">
        <v>43</v>
      </c>
      <c r="AA47" s="100">
        <f t="shared" si="10"/>
        <v>21.998322364176019</v>
      </c>
      <c r="AB47" s="100">
        <f t="shared" si="10"/>
        <v>97.020489470688673</v>
      </c>
      <c r="AC47" s="100">
        <f t="shared" si="10"/>
        <v>203.78362223550508</v>
      </c>
      <c r="AD47" s="100">
        <f t="shared" si="10"/>
        <v>640.8458646616541</v>
      </c>
    </row>
    <row r="48" spans="1:30">
      <c r="A48" s="137">
        <v>2.4</v>
      </c>
      <c r="G48" s="145">
        <v>3</v>
      </c>
      <c r="H48" s="154">
        <f>$E$26*($H$43)*($D$19/100)</f>
        <v>24.365599999999997</v>
      </c>
      <c r="I48" s="147"/>
      <c r="J48" s="148"/>
      <c r="L48" s="98">
        <v>44</v>
      </c>
      <c r="M48" s="99">
        <v>71134</v>
      </c>
      <c r="N48" s="100">
        <f t="shared" si="4"/>
        <v>229.49412827461606</v>
      </c>
      <c r="O48" s="100">
        <f t="shared" si="5"/>
        <v>1012.1513944223108</v>
      </c>
      <c r="P48" s="100">
        <f t="shared" si="6"/>
        <v>2125.9414225941423</v>
      </c>
      <c r="Q48" s="100">
        <f t="shared" si="7"/>
        <v>6685.5263157894733</v>
      </c>
      <c r="R48" s="100">
        <f t="shared" si="8"/>
        <v>29455.072463768116</v>
      </c>
      <c r="S48" s="101"/>
      <c r="T48" s="102">
        <v>44</v>
      </c>
      <c r="U48" s="100">
        <f t="shared" si="9"/>
        <v>114.74706413730803</v>
      </c>
      <c r="V48" s="100">
        <f t="shared" si="9"/>
        <v>506.07569721115539</v>
      </c>
      <c r="W48" s="100">
        <f t="shared" si="9"/>
        <v>1062.9707112970711</v>
      </c>
      <c r="X48" s="100">
        <f t="shared" si="9"/>
        <v>3342.7631578947367</v>
      </c>
      <c r="Y48" s="101"/>
      <c r="Z48" s="102">
        <v>44</v>
      </c>
      <c r="AA48" s="100">
        <f t="shared" si="10"/>
        <v>22.949412827461607</v>
      </c>
      <c r="AB48" s="100">
        <f t="shared" si="10"/>
        <v>101.21513944223108</v>
      </c>
      <c r="AC48" s="100">
        <f t="shared" si="10"/>
        <v>212.59414225941424</v>
      </c>
      <c r="AD48" s="100">
        <f t="shared" si="10"/>
        <v>668.55263157894728</v>
      </c>
    </row>
    <row r="49" spans="1:30" ht="17.25" thickBot="1">
      <c r="A49" s="137">
        <v>2.5</v>
      </c>
      <c r="G49" s="155">
        <v>1</v>
      </c>
      <c r="H49" s="156">
        <f>$E$27*($H$43)*($D$19/100)</f>
        <v>5.5303499999999994</v>
      </c>
      <c r="I49" s="157"/>
      <c r="J49" s="148"/>
      <c r="L49" s="98">
        <v>45</v>
      </c>
      <c r="M49" s="99">
        <v>74146</v>
      </c>
      <c r="N49" s="100">
        <f t="shared" si="4"/>
        <v>239.21151116273066</v>
      </c>
      <c r="O49" s="100">
        <f t="shared" si="5"/>
        <v>1055.0085372794535</v>
      </c>
      <c r="P49" s="100">
        <f t="shared" si="6"/>
        <v>2215.959354453078</v>
      </c>
      <c r="Q49" s="100">
        <f t="shared" si="7"/>
        <v>6968.6090225563903</v>
      </c>
      <c r="R49" s="100">
        <f t="shared" si="8"/>
        <v>30702.277432712213</v>
      </c>
      <c r="S49" s="101"/>
      <c r="T49" s="102">
        <v>45</v>
      </c>
      <c r="U49" s="100">
        <f t="shared" si="9"/>
        <v>119.60575558136533</v>
      </c>
      <c r="V49" s="100">
        <f t="shared" si="9"/>
        <v>527.50426863972677</v>
      </c>
      <c r="W49" s="100">
        <f t="shared" si="9"/>
        <v>1107.979677226539</v>
      </c>
      <c r="X49" s="100">
        <f t="shared" si="9"/>
        <v>3484.3045112781952</v>
      </c>
      <c r="Y49" s="101"/>
      <c r="Z49" s="102">
        <v>45</v>
      </c>
      <c r="AA49" s="100">
        <f t="shared" si="10"/>
        <v>23.921151116273066</v>
      </c>
      <c r="AB49" s="100">
        <f t="shared" si="10"/>
        <v>105.50085372794535</v>
      </c>
      <c r="AC49" s="100">
        <f t="shared" si="10"/>
        <v>221.59593544530782</v>
      </c>
      <c r="AD49" s="100">
        <f t="shared" si="10"/>
        <v>696.86090225563908</v>
      </c>
    </row>
    <row r="50" spans="1:30">
      <c r="A50" s="137">
        <v>2.6</v>
      </c>
      <c r="L50" s="98">
        <v>46</v>
      </c>
      <c r="M50" s="99">
        <v>77222</v>
      </c>
      <c r="N50" s="100">
        <f t="shared" si="4"/>
        <v>249.13537230610399</v>
      </c>
      <c r="O50" s="100">
        <f t="shared" si="5"/>
        <v>1098.7763232783152</v>
      </c>
      <c r="P50" s="100">
        <f t="shared" si="6"/>
        <v>2307.8900179318589</v>
      </c>
      <c r="Q50" s="100">
        <f t="shared" si="7"/>
        <v>7257.706766917293</v>
      </c>
      <c r="R50" s="100">
        <f t="shared" si="8"/>
        <v>31975.983436853003</v>
      </c>
      <c r="S50" s="101"/>
      <c r="T50" s="102">
        <v>46</v>
      </c>
      <c r="U50" s="100">
        <f t="shared" si="9"/>
        <v>124.56768615305199</v>
      </c>
      <c r="V50" s="100">
        <f t="shared" si="9"/>
        <v>549.3881616391576</v>
      </c>
      <c r="W50" s="100">
        <f t="shared" si="9"/>
        <v>1153.9450089659294</v>
      </c>
      <c r="X50" s="100">
        <f t="shared" si="9"/>
        <v>3628.8533834586465</v>
      </c>
      <c r="Y50" s="101"/>
      <c r="Z50" s="102">
        <v>46</v>
      </c>
      <c r="AA50" s="100">
        <f t="shared" si="10"/>
        <v>24.913537230610398</v>
      </c>
      <c r="AB50" s="100">
        <f t="shared" si="10"/>
        <v>109.87763232783152</v>
      </c>
      <c r="AC50" s="100">
        <f t="shared" si="10"/>
        <v>230.78900179318589</v>
      </c>
      <c r="AD50" s="100">
        <f t="shared" si="10"/>
        <v>725.77067669172925</v>
      </c>
    </row>
    <row r="51" spans="1:30">
      <c r="A51" s="137">
        <v>2.7</v>
      </c>
      <c r="L51" s="98">
        <v>47</v>
      </c>
      <c r="M51" s="99">
        <v>80364</v>
      </c>
      <c r="N51" s="100">
        <f t="shared" si="4"/>
        <v>259.27216415021292</v>
      </c>
      <c r="O51" s="100">
        <f t="shared" si="5"/>
        <v>1143.4832100170745</v>
      </c>
      <c r="P51" s="100">
        <f t="shared" si="6"/>
        <v>2401.7931858936045</v>
      </c>
      <c r="Q51" s="100">
        <f t="shared" si="7"/>
        <v>7553.0075187969924</v>
      </c>
      <c r="R51" s="100">
        <f t="shared" si="8"/>
        <v>33277.018633540371</v>
      </c>
      <c r="S51" s="101"/>
      <c r="T51" s="102">
        <v>47</v>
      </c>
      <c r="U51" s="100">
        <f t="shared" si="9"/>
        <v>129.63608207510646</v>
      </c>
      <c r="V51" s="100">
        <f t="shared" si="9"/>
        <v>571.74160500853725</v>
      </c>
      <c r="W51" s="100">
        <f t="shared" si="9"/>
        <v>1200.8965929468022</v>
      </c>
      <c r="X51" s="100">
        <f t="shared" si="9"/>
        <v>3776.5037593984962</v>
      </c>
      <c r="Y51" s="101"/>
      <c r="Z51" s="102">
        <v>47</v>
      </c>
      <c r="AA51" s="100">
        <f t="shared" si="10"/>
        <v>25.927216415021292</v>
      </c>
      <c r="AB51" s="100">
        <f t="shared" si="10"/>
        <v>114.34832100170745</v>
      </c>
      <c r="AC51" s="100">
        <f t="shared" si="10"/>
        <v>240.17931858936043</v>
      </c>
      <c r="AD51" s="100">
        <f t="shared" si="10"/>
        <v>755.30075187969919</v>
      </c>
    </row>
    <row r="52" spans="1:30">
      <c r="A52" s="137">
        <v>2.8</v>
      </c>
      <c r="L52" s="98">
        <v>48</v>
      </c>
      <c r="M52" s="99">
        <v>83568</v>
      </c>
      <c r="N52" s="100">
        <f t="shared" si="4"/>
        <v>269.60898180410373</v>
      </c>
      <c r="O52" s="100">
        <f t="shared" si="5"/>
        <v>1189.0722822993739</v>
      </c>
      <c r="P52" s="100">
        <f t="shared" si="6"/>
        <v>2497.5493126120741</v>
      </c>
      <c r="Q52" s="100">
        <f t="shared" si="7"/>
        <v>7854.1353383458645</v>
      </c>
      <c r="R52" s="100">
        <f t="shared" si="8"/>
        <v>34603.726708074537</v>
      </c>
      <c r="S52" s="101"/>
      <c r="T52" s="102">
        <v>48</v>
      </c>
      <c r="U52" s="100">
        <f t="shared" si="9"/>
        <v>134.80449090205187</v>
      </c>
      <c r="V52" s="100">
        <f t="shared" si="9"/>
        <v>594.53614114968696</v>
      </c>
      <c r="W52" s="100">
        <f t="shared" si="9"/>
        <v>1248.7746563060371</v>
      </c>
      <c r="X52" s="100">
        <f t="shared" si="9"/>
        <v>3927.0676691729323</v>
      </c>
      <c r="Y52" s="101"/>
      <c r="Z52" s="102">
        <v>48</v>
      </c>
      <c r="AA52" s="100">
        <f t="shared" si="10"/>
        <v>26.960898180410375</v>
      </c>
      <c r="AB52" s="100">
        <f t="shared" si="10"/>
        <v>118.90722822993739</v>
      </c>
      <c r="AC52" s="100">
        <f t="shared" si="10"/>
        <v>249.75493126120742</v>
      </c>
      <c r="AD52" s="100">
        <f t="shared" si="10"/>
        <v>785.41353383458647</v>
      </c>
    </row>
    <row r="53" spans="1:30">
      <c r="A53" s="137">
        <v>2.9</v>
      </c>
      <c r="L53" s="98">
        <v>49</v>
      </c>
      <c r="M53" s="99">
        <v>86838</v>
      </c>
      <c r="N53" s="100">
        <f t="shared" si="4"/>
        <v>280.15873015873012</v>
      </c>
      <c r="O53" s="100">
        <f t="shared" si="5"/>
        <v>1235.6004553215707</v>
      </c>
      <c r="P53" s="100">
        <f t="shared" si="6"/>
        <v>2595.2779438135085</v>
      </c>
      <c r="Q53" s="100">
        <f t="shared" si="7"/>
        <v>8161.4661654135334</v>
      </c>
      <c r="R53" s="100">
        <f t="shared" si="8"/>
        <v>35957.763975155278</v>
      </c>
      <c r="S53" s="101"/>
      <c r="T53" s="102">
        <v>49</v>
      </c>
      <c r="U53" s="100">
        <f t="shared" si="9"/>
        <v>140.07936507936506</v>
      </c>
      <c r="V53" s="100">
        <f t="shared" si="9"/>
        <v>617.80022766078537</v>
      </c>
      <c r="W53" s="100">
        <f t="shared" si="9"/>
        <v>1297.6389719067543</v>
      </c>
      <c r="X53" s="100">
        <f t="shared" si="9"/>
        <v>4080.7330827067667</v>
      </c>
      <c r="Y53" s="101"/>
      <c r="Z53" s="102">
        <v>49</v>
      </c>
      <c r="AA53" s="100">
        <f t="shared" si="10"/>
        <v>28.015873015873012</v>
      </c>
      <c r="AB53" s="100">
        <f t="shared" si="10"/>
        <v>123.56004553215708</v>
      </c>
      <c r="AC53" s="100">
        <f t="shared" si="10"/>
        <v>259.52779438135087</v>
      </c>
      <c r="AD53" s="100">
        <f t="shared" si="10"/>
        <v>816.1466165413533</v>
      </c>
    </row>
    <row r="54" spans="1:30" ht="17.25" thickBot="1">
      <c r="A54" s="137">
        <v>3</v>
      </c>
      <c r="L54" s="158">
        <v>50</v>
      </c>
      <c r="M54" s="159">
        <v>101441</v>
      </c>
      <c r="N54" s="100">
        <f t="shared" si="4"/>
        <v>327.27126080784615</v>
      </c>
      <c r="O54" s="100">
        <f t="shared" si="5"/>
        <v>1443.383608423449</v>
      </c>
      <c r="P54" s="100">
        <f t="shared" si="6"/>
        <v>3031.7095038852362</v>
      </c>
      <c r="Q54" s="100">
        <f t="shared" si="7"/>
        <v>9533.9285714285706</v>
      </c>
      <c r="R54" s="100">
        <f t="shared" si="8"/>
        <v>42004.554865424427</v>
      </c>
      <c r="S54" s="160"/>
      <c r="T54" s="121">
        <v>50</v>
      </c>
      <c r="U54" s="161">
        <f t="shared" si="9"/>
        <v>163.63563040392307</v>
      </c>
      <c r="V54" s="161">
        <f t="shared" si="9"/>
        <v>721.6918042117245</v>
      </c>
      <c r="W54" s="161">
        <f t="shared" si="9"/>
        <v>1515.8547519426181</v>
      </c>
      <c r="X54" s="161">
        <f t="shared" si="9"/>
        <v>4766.9642857142853</v>
      </c>
      <c r="Y54" s="160"/>
      <c r="Z54" s="121">
        <v>50</v>
      </c>
      <c r="AA54" s="161">
        <f t="shared" si="10"/>
        <v>32.727126080784615</v>
      </c>
      <c r="AB54" s="161">
        <f t="shared" si="10"/>
        <v>144.33836084234491</v>
      </c>
      <c r="AC54" s="161">
        <f t="shared" si="10"/>
        <v>303.17095038852364</v>
      </c>
      <c r="AD54" s="161">
        <f t="shared" si="10"/>
        <v>953.39285714285711</v>
      </c>
    </row>
    <row r="55" spans="1:30">
      <c r="A55" s="137">
        <v>3.1</v>
      </c>
    </row>
    <row r="56" spans="1:30">
      <c r="A56" s="137">
        <v>3.2</v>
      </c>
    </row>
    <row r="57" spans="1:30">
      <c r="A57" s="137">
        <v>3.3</v>
      </c>
    </row>
    <row r="58" spans="1:30">
      <c r="A58" s="137">
        <v>3.4</v>
      </c>
    </row>
    <row r="59" spans="1:30">
      <c r="A59" s="137">
        <v>3.5</v>
      </c>
    </row>
    <row r="60" spans="1:30">
      <c r="A60" s="137">
        <v>3.6</v>
      </c>
    </row>
    <row r="61" spans="1:30">
      <c r="A61" s="137">
        <v>3.7</v>
      </c>
    </row>
    <row r="62" spans="1:30">
      <c r="A62" s="137">
        <v>3.8</v>
      </c>
    </row>
    <row r="63" spans="1:30">
      <c r="A63" s="137">
        <v>3.9</v>
      </c>
    </row>
    <row r="64" spans="1:30">
      <c r="A64" s="137">
        <v>4</v>
      </c>
    </row>
    <row r="65" spans="1:1">
      <c r="A65" s="137">
        <v>4.0999999999999996</v>
      </c>
    </row>
    <row r="66" spans="1:1">
      <c r="A66" s="137">
        <v>4.2</v>
      </c>
    </row>
    <row r="67" spans="1:1">
      <c r="A67" s="137">
        <v>4.3</v>
      </c>
    </row>
    <row r="68" spans="1:1">
      <c r="A68" s="137">
        <v>4.4000000000000004</v>
      </c>
    </row>
    <row r="69" spans="1:1">
      <c r="A69" s="137">
        <v>4.5</v>
      </c>
    </row>
    <row r="70" spans="1:1">
      <c r="A70" s="137">
        <v>4.5999999999999996</v>
      </c>
    </row>
    <row r="71" spans="1:1">
      <c r="A71" s="137">
        <v>4.7</v>
      </c>
    </row>
    <row r="72" spans="1:1">
      <c r="A72" s="137">
        <v>4.8</v>
      </c>
    </row>
    <row r="73" spans="1:1">
      <c r="A73" s="137">
        <v>4.9000000000000004</v>
      </c>
    </row>
    <row r="74" spans="1:1">
      <c r="A74" s="137">
        <v>5</v>
      </c>
    </row>
    <row r="75" spans="1:1">
      <c r="A75" s="137">
        <v>5.0999999999999996</v>
      </c>
    </row>
    <row r="76" spans="1:1">
      <c r="A76" s="137">
        <v>5.2</v>
      </c>
    </row>
    <row r="77" spans="1:1">
      <c r="A77" s="137">
        <v>5.3</v>
      </c>
    </row>
    <row r="78" spans="1:1">
      <c r="A78" s="137">
        <v>5.4</v>
      </c>
    </row>
    <row r="79" spans="1:1">
      <c r="A79" s="137">
        <v>5.5</v>
      </c>
    </row>
    <row r="80" spans="1:1">
      <c r="A80" s="137">
        <v>5.6</v>
      </c>
    </row>
    <row r="81" spans="1:1">
      <c r="A81" s="137">
        <v>5.7</v>
      </c>
    </row>
    <row r="82" spans="1:1">
      <c r="A82" s="137">
        <v>5.8</v>
      </c>
    </row>
    <row r="83" spans="1:1">
      <c r="A83" s="137">
        <v>5.9</v>
      </c>
    </row>
    <row r="84" spans="1:1">
      <c r="A84" s="137">
        <v>6</v>
      </c>
    </row>
    <row r="85" spans="1:1">
      <c r="A85" s="137">
        <v>6.1</v>
      </c>
    </row>
    <row r="86" spans="1:1">
      <c r="A86" s="137">
        <v>6.2</v>
      </c>
    </row>
    <row r="87" spans="1:1">
      <c r="A87" s="137">
        <v>6.3</v>
      </c>
    </row>
    <row r="88" spans="1:1">
      <c r="A88" s="137">
        <v>6.4</v>
      </c>
    </row>
    <row r="89" spans="1:1">
      <c r="A89" s="137">
        <v>6.5</v>
      </c>
    </row>
    <row r="90" spans="1:1">
      <c r="A90" s="137">
        <v>6.6</v>
      </c>
    </row>
    <row r="91" spans="1:1">
      <c r="A91" s="137">
        <v>6.7</v>
      </c>
    </row>
    <row r="92" spans="1:1">
      <c r="A92" s="137">
        <v>6.8</v>
      </c>
    </row>
    <row r="93" spans="1:1">
      <c r="A93" s="137">
        <v>6.9</v>
      </c>
    </row>
    <row r="94" spans="1:1">
      <c r="A94" s="137">
        <v>7</v>
      </c>
    </row>
    <row r="95" spans="1:1">
      <c r="A95" s="137">
        <v>7.1</v>
      </c>
    </row>
    <row r="96" spans="1:1">
      <c r="A96" s="137">
        <v>7.2</v>
      </c>
    </row>
    <row r="97" spans="1:1">
      <c r="A97" s="137">
        <v>7.3</v>
      </c>
    </row>
    <row r="98" spans="1:1">
      <c r="A98" s="137">
        <v>7.4</v>
      </c>
    </row>
    <row r="99" spans="1:1">
      <c r="A99" s="137">
        <v>7.5</v>
      </c>
    </row>
    <row r="100" spans="1:1">
      <c r="A100" s="137">
        <v>7.6</v>
      </c>
    </row>
    <row r="101" spans="1:1">
      <c r="A101" s="137">
        <v>7.7</v>
      </c>
    </row>
    <row r="102" spans="1:1">
      <c r="A102" s="137">
        <v>7.8</v>
      </c>
    </row>
    <row r="103" spans="1:1">
      <c r="A103" s="137">
        <v>7.9</v>
      </c>
    </row>
    <row r="104" spans="1:1">
      <c r="A104" s="137">
        <v>8</v>
      </c>
    </row>
    <row r="105" spans="1:1">
      <c r="A105" s="137">
        <v>8.1</v>
      </c>
    </row>
    <row r="106" spans="1:1">
      <c r="A106" s="137">
        <v>8.1999999999999993</v>
      </c>
    </row>
    <row r="107" spans="1:1">
      <c r="A107" s="137">
        <v>8.3000000000000007</v>
      </c>
    </row>
    <row r="108" spans="1:1">
      <c r="A108" s="137">
        <v>8.4</v>
      </c>
    </row>
    <row r="109" spans="1:1">
      <c r="A109" s="137">
        <v>8.5</v>
      </c>
    </row>
    <row r="110" spans="1:1">
      <c r="A110" s="137">
        <v>8.6</v>
      </c>
    </row>
    <row r="111" spans="1:1">
      <c r="A111" s="137">
        <v>8.6999999999999993</v>
      </c>
    </row>
    <row r="112" spans="1:1">
      <c r="A112" s="137">
        <v>8.8000000000000007</v>
      </c>
    </row>
    <row r="113" spans="1:1">
      <c r="A113" s="137">
        <v>8.9</v>
      </c>
    </row>
    <row r="114" spans="1:1">
      <c r="A114" s="137">
        <v>9</v>
      </c>
    </row>
    <row r="115" spans="1:1">
      <c r="A115" s="137">
        <v>9.1</v>
      </c>
    </row>
    <row r="116" spans="1:1">
      <c r="A116" s="137">
        <v>9.1999999999999993</v>
      </c>
    </row>
    <row r="117" spans="1:1">
      <c r="A117" s="137">
        <v>9.3000000000000007</v>
      </c>
    </row>
    <row r="118" spans="1:1">
      <c r="A118" s="137">
        <v>9.4</v>
      </c>
    </row>
    <row r="119" spans="1:1">
      <c r="A119" s="137">
        <v>9.5</v>
      </c>
    </row>
    <row r="120" spans="1:1">
      <c r="A120" s="137">
        <v>9.6</v>
      </c>
    </row>
    <row r="121" spans="1:1">
      <c r="A121" s="137">
        <v>9.6999999999999993</v>
      </c>
    </row>
    <row r="122" spans="1:1">
      <c r="A122" s="137">
        <v>9.8000000000000007</v>
      </c>
    </row>
    <row r="123" spans="1:1">
      <c r="A123" s="137">
        <v>9.9</v>
      </c>
    </row>
    <row r="124" spans="1:1">
      <c r="A124" s="137">
        <v>10</v>
      </c>
    </row>
    <row r="125" spans="1:1">
      <c r="A125" s="137">
        <v>10.1</v>
      </c>
    </row>
    <row r="126" spans="1:1">
      <c r="A126" s="137">
        <v>10.199999999999999</v>
      </c>
    </row>
    <row r="127" spans="1:1">
      <c r="A127" s="137">
        <v>10.3</v>
      </c>
    </row>
    <row r="128" spans="1:1">
      <c r="A128" s="137">
        <v>10.4</v>
      </c>
    </row>
    <row r="129" spans="1:1">
      <c r="A129" s="137">
        <v>10.5</v>
      </c>
    </row>
    <row r="130" spans="1:1">
      <c r="A130" s="137">
        <v>10.6</v>
      </c>
    </row>
    <row r="131" spans="1:1">
      <c r="A131" s="137">
        <v>10.7</v>
      </c>
    </row>
    <row r="132" spans="1:1">
      <c r="A132" s="137">
        <v>10.8</v>
      </c>
    </row>
    <row r="133" spans="1:1">
      <c r="A133" s="137">
        <v>10.9</v>
      </c>
    </row>
    <row r="134" spans="1:1">
      <c r="A134" s="137">
        <v>11</v>
      </c>
    </row>
    <row r="135" spans="1:1">
      <c r="A135" s="137">
        <v>11.1</v>
      </c>
    </row>
    <row r="136" spans="1:1">
      <c r="A136" s="137">
        <v>11.2</v>
      </c>
    </row>
    <row r="137" spans="1:1">
      <c r="A137" s="137">
        <v>11.3</v>
      </c>
    </row>
    <row r="138" spans="1:1">
      <c r="A138" s="137">
        <v>11.4</v>
      </c>
    </row>
    <row r="139" spans="1:1">
      <c r="A139" s="137">
        <v>11.5</v>
      </c>
    </row>
    <row r="140" spans="1:1">
      <c r="A140" s="137">
        <v>11.6</v>
      </c>
    </row>
    <row r="141" spans="1:1">
      <c r="A141" s="137">
        <v>11.7</v>
      </c>
    </row>
    <row r="142" spans="1:1">
      <c r="A142" s="137">
        <v>11.8</v>
      </c>
    </row>
    <row r="143" spans="1:1">
      <c r="A143" s="137">
        <v>11.9</v>
      </c>
    </row>
    <row r="144" spans="1:1">
      <c r="A144" s="137">
        <v>12</v>
      </c>
    </row>
    <row r="145" spans="1:1">
      <c r="A145" s="137">
        <v>12.1</v>
      </c>
    </row>
    <row r="146" spans="1:1">
      <c r="A146" s="137">
        <v>12.2</v>
      </c>
    </row>
    <row r="147" spans="1:1">
      <c r="A147" s="137">
        <v>12.3</v>
      </c>
    </row>
    <row r="148" spans="1:1">
      <c r="A148" s="137">
        <v>12.4</v>
      </c>
    </row>
    <row r="149" spans="1:1">
      <c r="A149" s="137">
        <v>12.5</v>
      </c>
    </row>
    <row r="150" spans="1:1">
      <c r="A150" s="137">
        <v>12.6</v>
      </c>
    </row>
    <row r="151" spans="1:1">
      <c r="A151" s="137">
        <v>12.7</v>
      </c>
    </row>
    <row r="152" spans="1:1">
      <c r="A152" s="137">
        <v>12.8</v>
      </c>
    </row>
    <row r="153" spans="1:1">
      <c r="A153" s="137">
        <v>12.9</v>
      </c>
    </row>
    <row r="154" spans="1:1">
      <c r="A154" s="137">
        <v>13</v>
      </c>
    </row>
    <row r="155" spans="1:1">
      <c r="A155" s="137">
        <v>13.1</v>
      </c>
    </row>
    <row r="156" spans="1:1">
      <c r="A156" s="137">
        <v>13.2</v>
      </c>
    </row>
    <row r="157" spans="1:1">
      <c r="A157" s="137">
        <v>13.3</v>
      </c>
    </row>
    <row r="158" spans="1:1">
      <c r="A158" s="137">
        <v>13.4</v>
      </c>
    </row>
    <row r="159" spans="1:1">
      <c r="A159" s="137">
        <v>13.5</v>
      </c>
    </row>
    <row r="160" spans="1:1">
      <c r="A160" s="137">
        <v>13.6</v>
      </c>
    </row>
    <row r="161" spans="1:1">
      <c r="A161" s="137">
        <v>13.7</v>
      </c>
    </row>
    <row r="162" spans="1:1">
      <c r="A162" s="137">
        <v>13.8</v>
      </c>
    </row>
    <row r="163" spans="1:1">
      <c r="A163" s="137">
        <v>13.9</v>
      </c>
    </row>
    <row r="164" spans="1:1">
      <c r="A164" s="137">
        <v>14</v>
      </c>
    </row>
    <row r="165" spans="1:1">
      <c r="A165" s="137">
        <v>14.1</v>
      </c>
    </row>
    <row r="166" spans="1:1">
      <c r="A166" s="137">
        <v>14.2</v>
      </c>
    </row>
    <row r="167" spans="1:1">
      <c r="A167" s="137">
        <v>14.3</v>
      </c>
    </row>
    <row r="168" spans="1:1">
      <c r="A168" s="137">
        <v>14.4</v>
      </c>
    </row>
    <row r="169" spans="1:1">
      <c r="A169" s="137">
        <v>14.5</v>
      </c>
    </row>
    <row r="170" spans="1:1">
      <c r="A170" s="137">
        <v>14.6</v>
      </c>
    </row>
    <row r="171" spans="1:1">
      <c r="A171" s="137">
        <v>14.7</v>
      </c>
    </row>
    <row r="172" spans="1:1">
      <c r="A172" s="137">
        <v>14.8</v>
      </c>
    </row>
    <row r="173" spans="1:1">
      <c r="A173" s="137">
        <v>14.9</v>
      </c>
    </row>
    <row r="174" spans="1:1">
      <c r="A174" s="137">
        <v>15</v>
      </c>
    </row>
    <row r="175" spans="1:1">
      <c r="A175" s="137">
        <v>15.1</v>
      </c>
    </row>
    <row r="176" spans="1:1">
      <c r="A176" s="137">
        <v>15.2</v>
      </c>
    </row>
    <row r="177" spans="1:1">
      <c r="A177" s="137">
        <v>15.3</v>
      </c>
    </row>
    <row r="178" spans="1:1">
      <c r="A178" s="137">
        <v>15.4</v>
      </c>
    </row>
    <row r="179" spans="1:1">
      <c r="A179" s="137">
        <v>15.5</v>
      </c>
    </row>
    <row r="180" spans="1:1">
      <c r="A180" s="137">
        <v>15.6</v>
      </c>
    </row>
    <row r="181" spans="1:1">
      <c r="A181" s="137">
        <v>15.7</v>
      </c>
    </row>
    <row r="182" spans="1:1">
      <c r="A182" s="137">
        <v>15.8</v>
      </c>
    </row>
    <row r="183" spans="1:1">
      <c r="A183" s="137">
        <v>15.9</v>
      </c>
    </row>
    <row r="184" spans="1:1">
      <c r="A184" s="137">
        <v>16</v>
      </c>
    </row>
    <row r="185" spans="1:1">
      <c r="A185" s="137">
        <v>16.100000000000001</v>
      </c>
    </row>
    <row r="186" spans="1:1">
      <c r="A186" s="137">
        <v>16.2</v>
      </c>
    </row>
    <row r="187" spans="1:1">
      <c r="A187" s="137">
        <v>16.3</v>
      </c>
    </row>
    <row r="188" spans="1:1">
      <c r="A188" s="137">
        <v>16.399999999999999</v>
      </c>
    </row>
    <row r="189" spans="1:1">
      <c r="A189" s="137">
        <v>16.5</v>
      </c>
    </row>
    <row r="190" spans="1:1">
      <c r="A190" s="137">
        <v>16.600000000000001</v>
      </c>
    </row>
    <row r="191" spans="1:1">
      <c r="A191" s="137">
        <v>16.7</v>
      </c>
    </row>
    <row r="192" spans="1:1">
      <c r="A192" s="137">
        <v>16.8</v>
      </c>
    </row>
    <row r="193" spans="1:1">
      <c r="A193" s="137">
        <v>16.899999999999999</v>
      </c>
    </row>
    <row r="194" spans="1:1">
      <c r="A194" s="137">
        <v>17</v>
      </c>
    </row>
    <row r="195" spans="1:1">
      <c r="A195" s="137">
        <v>17.100000000000001</v>
      </c>
    </row>
    <row r="196" spans="1:1">
      <c r="A196" s="137">
        <v>17.2</v>
      </c>
    </row>
    <row r="197" spans="1:1">
      <c r="A197" s="137">
        <v>17.3</v>
      </c>
    </row>
    <row r="198" spans="1:1">
      <c r="A198" s="137">
        <v>17.399999999999999</v>
      </c>
    </row>
    <row r="199" spans="1:1">
      <c r="A199" s="137">
        <v>17.5</v>
      </c>
    </row>
    <row r="200" spans="1:1">
      <c r="A200" s="137">
        <v>17.600000000000001</v>
      </c>
    </row>
    <row r="201" spans="1:1">
      <c r="A201" s="137">
        <v>17.7</v>
      </c>
    </row>
    <row r="202" spans="1:1">
      <c r="A202" s="137">
        <v>17.8</v>
      </c>
    </row>
    <row r="203" spans="1:1">
      <c r="A203" s="137">
        <v>17.899999999999999</v>
      </c>
    </row>
    <row r="204" spans="1:1">
      <c r="A204" s="137">
        <v>18</v>
      </c>
    </row>
    <row r="205" spans="1:1">
      <c r="A205" s="137">
        <v>18.100000000000001</v>
      </c>
    </row>
    <row r="206" spans="1:1">
      <c r="A206" s="137">
        <v>18.2</v>
      </c>
    </row>
    <row r="207" spans="1:1">
      <c r="A207" s="137">
        <v>18.3</v>
      </c>
    </row>
    <row r="208" spans="1:1">
      <c r="A208" s="137">
        <v>18.399999999999999</v>
      </c>
    </row>
    <row r="209" spans="1:1">
      <c r="A209" s="137">
        <v>18.5</v>
      </c>
    </row>
    <row r="210" spans="1:1">
      <c r="A210" s="137">
        <v>18.600000000000001</v>
      </c>
    </row>
    <row r="211" spans="1:1">
      <c r="A211" s="137">
        <v>18.7</v>
      </c>
    </row>
    <row r="212" spans="1:1">
      <c r="A212" s="137">
        <v>18.8</v>
      </c>
    </row>
    <row r="213" spans="1:1">
      <c r="A213" s="137">
        <v>18.899999999999999</v>
      </c>
    </row>
    <row r="214" spans="1:1">
      <c r="A214" s="137">
        <v>19</v>
      </c>
    </row>
    <row r="215" spans="1:1">
      <c r="A215" s="137">
        <v>19.100000000000001</v>
      </c>
    </row>
    <row r="216" spans="1:1">
      <c r="A216" s="137">
        <v>19.2</v>
      </c>
    </row>
    <row r="217" spans="1:1">
      <c r="A217" s="137">
        <v>19.3</v>
      </c>
    </row>
    <row r="218" spans="1:1">
      <c r="A218" s="137">
        <v>19.399999999999999</v>
      </c>
    </row>
    <row r="219" spans="1:1">
      <c r="A219" s="137">
        <v>19.5</v>
      </c>
    </row>
    <row r="220" spans="1:1">
      <c r="A220" s="137">
        <v>19.600000000000001</v>
      </c>
    </row>
    <row r="221" spans="1:1">
      <c r="A221" s="137">
        <v>19.7</v>
      </c>
    </row>
    <row r="222" spans="1:1">
      <c r="A222" s="137">
        <v>19.8</v>
      </c>
    </row>
    <row r="223" spans="1:1">
      <c r="A223" s="137">
        <v>19.899999999999999</v>
      </c>
    </row>
    <row r="224" spans="1:1">
      <c r="A224" s="137">
        <v>20</v>
      </c>
    </row>
  </sheetData>
  <mergeCells count="3">
    <mergeCell ref="D18:E18"/>
    <mergeCell ref="J22:J27"/>
    <mergeCell ref="G39:I39"/>
  </mergeCells>
  <phoneticPr fontId="6" type="noConversion"/>
  <conditionalFormatting sqref="N5:N54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{A969F378-C628-45B9-A60F-A8D7EA977F38}</x14:id>
        </ext>
      </extLst>
    </cfRule>
  </conditionalFormatting>
  <conditionalFormatting sqref="P5:P54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{EE6834AB-0D88-4163-AB14-31743E53B11E}</x14:id>
        </ext>
      </extLst>
    </cfRule>
  </conditionalFormatting>
  <conditionalFormatting sqref="R5:S5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{99C87151-FEB0-4669-B1E1-A90D32A31B6A}</x14:id>
        </ext>
      </extLst>
    </cfRule>
  </conditionalFormatting>
  <conditionalFormatting sqref="O5:O54">
    <cfRule type="dataBar" priority="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{6C5AD987-2FD4-4DC2-ADA8-CDE7CA69ABED}</x14:id>
        </ext>
      </extLst>
    </cfRule>
  </conditionalFormatting>
  <conditionalFormatting sqref="E5:F1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{4B1D89AC-CE56-42F6-95FE-949E3B8C7F74}</x14:id>
        </ext>
      </extLst>
    </cfRule>
  </conditionalFormatting>
  <conditionalFormatting sqref="Q5:Q5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{16D60591-BB19-4442-A0CE-9F707A429134}</x14:id>
        </ext>
      </extLst>
    </cfRule>
  </conditionalFormatting>
  <conditionalFormatting sqref="Y5:Y5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{D8DF0F92-6A29-426A-94AF-8FA9556FE2D9}</x14:id>
        </ext>
      </extLst>
    </cfRule>
  </conditionalFormatting>
  <dataValidations count="3">
    <dataValidation type="list" allowBlank="1" showInputMessage="1" showErrorMessage="1" sqref="D19">
      <formula1>$A$25:$A$224</formula1>
    </dataValidation>
    <dataValidation type="list" allowBlank="1" showInputMessage="1" showErrorMessage="1" sqref="I43:J43 I21">
      <formula1>$L$5:$L$54</formula1>
    </dataValidation>
    <dataValidation type="list" allowBlank="1" showInputMessage="1" showErrorMessage="1" sqref="C22:C27">
      <formula1>$C$5:$C$11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69F378-C628-45B9-A60F-A8D7EA977F3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N5:N54</xm:sqref>
        </x14:conditionalFormatting>
        <x14:conditionalFormatting xmlns:xm="http://schemas.microsoft.com/office/excel/2006/main">
          <x14:cfRule type="dataBar" id="{EE6834AB-0D88-4163-AB14-31743E53B11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P5:P54</xm:sqref>
        </x14:conditionalFormatting>
        <x14:conditionalFormatting xmlns:xm="http://schemas.microsoft.com/office/excel/2006/main">
          <x14:cfRule type="dataBar" id="{99C87151-FEB0-4669-B1E1-A90D32A31B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R5:S54</xm:sqref>
        </x14:conditionalFormatting>
        <x14:conditionalFormatting xmlns:xm="http://schemas.microsoft.com/office/excel/2006/main">
          <x14:cfRule type="dataBar" id="{6C5AD987-2FD4-4DC2-ADA8-CDE7CA69ABED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O5:O54</xm:sqref>
        </x14:conditionalFormatting>
        <x14:conditionalFormatting xmlns:xm="http://schemas.microsoft.com/office/excel/2006/main">
          <x14:cfRule type="dataBar" id="{4B1D89AC-CE56-42F6-95FE-949E3B8C7F7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E5:F11</xm:sqref>
        </x14:conditionalFormatting>
        <x14:conditionalFormatting xmlns:xm="http://schemas.microsoft.com/office/excel/2006/main">
          <x14:cfRule type="dataBar" id="{16D60591-BB19-4442-A0CE-9F707A42913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Q5:Q54</xm:sqref>
        </x14:conditionalFormatting>
        <x14:conditionalFormatting xmlns:xm="http://schemas.microsoft.com/office/excel/2006/main">
          <x14:cfRule type="dataBar" id="{D8DF0F92-6A29-426A-94AF-8FA9556FE2D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Y5:Y54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50"/>
  <sheetViews>
    <sheetView topLeftCell="A10" zoomScaleNormal="100" workbookViewId="0">
      <selection activeCell="E32" sqref="E32"/>
    </sheetView>
  </sheetViews>
  <sheetFormatPr defaultRowHeight="16.5"/>
  <cols>
    <col min="1" max="3" width="3.625" style="19" customWidth="1"/>
    <col min="4" max="4" width="4.125" style="25" customWidth="1"/>
    <col min="5" max="5" width="104.5" style="9" customWidth="1"/>
    <col min="6" max="6" width="10.5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0</v>
      </c>
      <c r="C1" s="2"/>
      <c r="D1" s="47"/>
      <c r="E1" s="7"/>
      <c r="H1" s="67"/>
    </row>
    <row r="2" spans="2:9" customFormat="1" ht="20.25">
      <c r="B2" s="3" t="s">
        <v>266</v>
      </c>
      <c r="C2" s="3"/>
      <c r="D2" s="47"/>
      <c r="E2" s="7"/>
      <c r="H2" s="67"/>
    </row>
    <row r="3" spans="2:9" customFormat="1">
      <c r="D3" s="48" t="s">
        <v>242</v>
      </c>
      <c r="E3" s="9"/>
      <c r="H3" s="67"/>
    </row>
    <row r="4" spans="2:9">
      <c r="B4" s="15"/>
      <c r="C4" s="16"/>
      <c r="D4" s="17"/>
      <c r="E4" s="5"/>
      <c r="F4" s="18"/>
    </row>
    <row r="5" spans="2:9">
      <c r="B5" s="20"/>
      <c r="C5" s="21"/>
      <c r="D5" s="22" t="s">
        <v>3</v>
      </c>
      <c r="E5" s="7"/>
      <c r="F5" s="24"/>
    </row>
    <row r="6" spans="2:9">
      <c r="B6" s="20"/>
      <c r="C6" s="21"/>
      <c r="D6" s="40"/>
      <c r="E6" s="46"/>
      <c r="F6" s="24"/>
      <c r="I6" s="13"/>
    </row>
    <row r="7" spans="2:9">
      <c r="B7" s="20"/>
      <c r="C7" s="21"/>
      <c r="E7" s="67"/>
      <c r="F7" s="24"/>
      <c r="I7" s="13"/>
    </row>
    <row r="8" spans="2:9">
      <c r="B8" s="20"/>
      <c r="C8" s="21"/>
      <c r="E8" s="6"/>
      <c r="F8" s="24"/>
    </row>
    <row r="9" spans="2:9">
      <c r="B9" s="20"/>
      <c r="C9" s="21"/>
      <c r="D9" s="26" t="s">
        <v>4</v>
      </c>
      <c r="F9" s="24"/>
    </row>
    <row r="10" spans="2:9">
      <c r="B10" s="20"/>
      <c r="C10" s="21"/>
      <c r="D10" s="25" t="s">
        <v>264</v>
      </c>
      <c r="E10" s="7"/>
      <c r="F10" s="24"/>
    </row>
    <row r="11" spans="2:9">
      <c r="B11" s="20"/>
      <c r="C11" s="21"/>
      <c r="E11" s="67" t="s">
        <v>265</v>
      </c>
      <c r="F11" s="24"/>
    </row>
    <row r="12" spans="2:9">
      <c r="B12" s="20"/>
      <c r="C12" s="21"/>
      <c r="F12" s="24"/>
    </row>
    <row r="13" spans="2:9">
      <c r="B13" s="20"/>
      <c r="C13" s="21"/>
      <c r="D13" s="26" t="s">
        <v>12</v>
      </c>
      <c r="E13" s="7"/>
      <c r="F13" s="24"/>
    </row>
    <row r="14" spans="2:9">
      <c r="B14" s="20"/>
      <c r="C14" s="21"/>
      <c r="D14" s="25" t="s">
        <v>272</v>
      </c>
      <c r="F14" s="24"/>
    </row>
    <row r="15" spans="2:9">
      <c r="B15" s="20"/>
      <c r="C15" s="21"/>
      <c r="D15" s="26"/>
      <c r="E15" s="67" t="s">
        <v>273</v>
      </c>
      <c r="F15" s="24"/>
    </row>
    <row r="16" spans="2:9">
      <c r="B16" s="20"/>
      <c r="C16" s="21"/>
      <c r="D16" s="26"/>
      <c r="E16" s="67"/>
      <c r="F16" s="24"/>
    </row>
    <row r="17" spans="2:6">
      <c r="B17" s="20"/>
      <c r="C17" s="21"/>
      <c r="D17" s="26" t="s">
        <v>1</v>
      </c>
      <c r="F17" s="24"/>
    </row>
    <row r="18" spans="2:6">
      <c r="B18" s="20"/>
      <c r="C18" s="21"/>
      <c r="F18" s="24"/>
    </row>
    <row r="19" spans="2:6">
      <c r="B19" s="20"/>
      <c r="C19" s="21"/>
      <c r="D19" s="25" t="s">
        <v>262</v>
      </c>
      <c r="F19" s="24"/>
    </row>
    <row r="20" spans="2:6">
      <c r="B20" s="20"/>
      <c r="C20" s="21"/>
      <c r="E20" s="9" t="s">
        <v>263</v>
      </c>
      <c r="F20" s="24"/>
    </row>
    <row r="21" spans="2:6">
      <c r="B21" s="20"/>
      <c r="C21" s="21"/>
      <c r="F21" s="24"/>
    </row>
    <row r="22" spans="2:6">
      <c r="B22" s="20"/>
      <c r="C22" s="21"/>
      <c r="D22" s="25" t="s">
        <v>269</v>
      </c>
      <c r="E22" s="7"/>
      <c r="F22" s="24"/>
    </row>
    <row r="23" spans="2:6">
      <c r="B23" s="20"/>
      <c r="C23" s="21"/>
      <c r="E23" s="25" t="s">
        <v>268</v>
      </c>
      <c r="F23" s="24"/>
    </row>
    <row r="24" spans="2:6">
      <c r="B24" s="20"/>
      <c r="C24" s="21"/>
      <c r="D24" s="26"/>
      <c r="E24" s="23" t="s">
        <v>271</v>
      </c>
      <c r="F24" s="24"/>
    </row>
    <row r="25" spans="2:6">
      <c r="B25" s="20"/>
      <c r="C25" s="21"/>
      <c r="E25" s="7"/>
      <c r="F25" s="24"/>
    </row>
    <row r="26" spans="2:6">
      <c r="B26" s="20"/>
      <c r="C26" s="21"/>
      <c r="D26" s="25" t="s">
        <v>270</v>
      </c>
      <c r="F26" s="24"/>
    </row>
    <row r="27" spans="2:6">
      <c r="B27" s="20"/>
      <c r="C27" s="21"/>
      <c r="D27" s="26"/>
      <c r="E27" s="23" t="s">
        <v>267</v>
      </c>
      <c r="F27" s="24"/>
    </row>
    <row r="28" spans="2:6">
      <c r="B28" s="20"/>
      <c r="C28" s="21"/>
      <c r="D28" s="26"/>
      <c r="E28" s="23" t="s">
        <v>271</v>
      </c>
      <c r="F28" s="24"/>
    </row>
    <row r="29" spans="2:6">
      <c r="B29" s="20"/>
      <c r="C29" s="21"/>
      <c r="D29" s="26"/>
      <c r="E29" s="67"/>
      <c r="F29" s="24"/>
    </row>
    <row r="30" spans="2:6">
      <c r="B30" s="20"/>
      <c r="C30" s="21"/>
      <c r="D30" s="25" t="s">
        <v>274</v>
      </c>
      <c r="E30" s="7"/>
      <c r="F30" s="24"/>
    </row>
    <row r="31" spans="2:6">
      <c r="B31" s="51"/>
      <c r="C31" s="49"/>
      <c r="D31" s="23"/>
      <c r="E31" s="67" t="s">
        <v>275</v>
      </c>
      <c r="F31" s="24"/>
    </row>
    <row r="32" spans="2:6">
      <c r="B32" s="51"/>
      <c r="C32" s="49"/>
      <c r="D32" s="23"/>
      <c r="E32" s="7"/>
      <c r="F32" s="24"/>
    </row>
    <row r="33" spans="2:6">
      <c r="B33" s="51"/>
      <c r="C33" s="49"/>
      <c r="D33" s="23"/>
      <c r="E33" s="7"/>
      <c r="F33" s="24"/>
    </row>
    <row r="34" spans="2:6">
      <c r="B34" s="51"/>
      <c r="C34" s="49"/>
      <c r="D34" s="23"/>
      <c r="E34" s="7"/>
      <c r="F34" s="24"/>
    </row>
    <row r="35" spans="2:6">
      <c r="B35" s="51"/>
      <c r="C35" s="49"/>
      <c r="D35" s="23"/>
      <c r="E35" s="19"/>
      <c r="F35" s="24"/>
    </row>
    <row r="36" spans="2:6">
      <c r="B36" s="51"/>
      <c r="C36" s="49"/>
      <c r="D36" s="23"/>
      <c r="E36" s="19"/>
      <c r="F36" s="24"/>
    </row>
    <row r="37" spans="2:6">
      <c r="B37" s="52"/>
      <c r="C37" s="50"/>
      <c r="D37" s="27"/>
      <c r="E37" s="8"/>
      <c r="F37" s="28"/>
    </row>
    <row r="38" spans="2:6">
      <c r="E38" s="19"/>
    </row>
    <row r="39" spans="2:6">
      <c r="E39" s="67"/>
    </row>
    <row r="40" spans="2:6">
      <c r="E40" s="67"/>
    </row>
    <row r="41" spans="2:6">
      <c r="E41" s="67"/>
    </row>
    <row r="42" spans="2:6">
      <c r="E42" s="19"/>
    </row>
    <row r="43" spans="2:6">
      <c r="E43" s="19"/>
    </row>
    <row r="44" spans="2:6">
      <c r="E44" s="19"/>
    </row>
    <row r="45" spans="2:6">
      <c r="E45" s="19"/>
    </row>
    <row r="46" spans="2:6">
      <c r="E46" s="19"/>
    </row>
    <row r="47" spans="2:6">
      <c r="E47" s="19"/>
    </row>
    <row r="48" spans="2:6">
      <c r="E48" s="19"/>
    </row>
    <row r="49" spans="5:5">
      <c r="E49" s="19"/>
    </row>
    <row r="50" spans="5:5">
      <c r="E50" s="1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E59"/>
  <sheetViews>
    <sheetView workbookViewId="0">
      <selection activeCell="E11" sqref="E11"/>
    </sheetView>
  </sheetViews>
  <sheetFormatPr defaultRowHeight="16.5"/>
  <cols>
    <col min="1" max="3" width="4.5" customWidth="1"/>
  </cols>
  <sheetData>
    <row r="4" spans="1:5">
      <c r="C4">
        <v>1</v>
      </c>
      <c r="D4" s="565" t="s">
        <v>1474</v>
      </c>
      <c r="E4" s="565"/>
    </row>
    <row r="5" spans="1:5">
      <c r="D5" s="29" t="s">
        <v>1475</v>
      </c>
      <c r="E5" s="29"/>
    </row>
    <row r="6" spans="1:5">
      <c r="D6" s="29" t="s">
        <v>1476</v>
      </c>
      <c r="E6" s="29"/>
    </row>
    <row r="7" spans="1:5">
      <c r="E7" s="29"/>
    </row>
    <row r="9" spans="1:5">
      <c r="A9" s="1"/>
      <c r="B9" s="1"/>
      <c r="C9" s="1"/>
      <c r="D9" s="1"/>
    </row>
    <row r="10" spans="1:5">
      <c r="A10" s="1"/>
      <c r="B10" s="1"/>
      <c r="C10" s="1"/>
      <c r="D10" s="1"/>
    </row>
    <row r="11" spans="1:5">
      <c r="A11" s="1"/>
      <c r="B11" s="1"/>
      <c r="C11" s="1"/>
      <c r="D11" s="1"/>
    </row>
    <row r="12" spans="1:5">
      <c r="A12" s="1"/>
      <c r="B12" s="1"/>
      <c r="C12" s="1"/>
      <c r="D12" s="1"/>
    </row>
    <row r="13" spans="1:5">
      <c r="A13" s="1"/>
      <c r="B13" s="1"/>
      <c r="C13" s="1"/>
      <c r="D13" s="1"/>
    </row>
    <row r="14" spans="1:5">
      <c r="A14" s="1"/>
      <c r="B14" s="1"/>
      <c r="C14" s="1"/>
      <c r="D14" s="1"/>
    </row>
    <row r="15" spans="1:5">
      <c r="A15" s="1"/>
      <c r="B15" s="1"/>
      <c r="C15" s="1"/>
      <c r="D15" s="1"/>
    </row>
    <row r="16" spans="1:5">
      <c r="A16" s="1"/>
      <c r="B16" s="1"/>
      <c r="C16" s="1"/>
      <c r="D16" s="1"/>
    </row>
    <row r="17" spans="1:4">
      <c r="A17" s="1"/>
      <c r="B17" s="1"/>
      <c r="C17" s="1"/>
      <c r="D17" s="1"/>
    </row>
    <row r="18" spans="1:4">
      <c r="A18" s="1"/>
      <c r="B18" s="1"/>
      <c r="C18" s="1"/>
      <c r="D18" s="1"/>
    </row>
    <row r="19" spans="1:4">
      <c r="A19" s="1"/>
      <c r="B19" s="1"/>
      <c r="C19" s="1"/>
      <c r="D19" s="1"/>
    </row>
    <row r="20" spans="1:4">
      <c r="A20" s="1"/>
      <c r="B20" s="1"/>
      <c r="C20" s="1"/>
      <c r="D20" s="1"/>
    </row>
    <row r="54" spans="4:4">
      <c r="D54" s="1"/>
    </row>
    <row r="59" spans="4:4" ht="16.5" customHeight="1"/>
  </sheetData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203"/>
  <sheetViews>
    <sheetView workbookViewId="0">
      <selection activeCell="G4" sqref="G4"/>
    </sheetView>
  </sheetViews>
  <sheetFormatPr defaultColWidth="9" defaultRowHeight="16.5" customHeight="1"/>
  <cols>
    <col min="1" max="1" width="15" style="33" customWidth="1"/>
    <col min="2" max="2" width="15.875" style="34" customWidth="1"/>
    <col min="3" max="3" width="25.5" style="34" customWidth="1"/>
    <col min="4" max="5" width="8.5" style="34" customWidth="1"/>
    <col min="6" max="6" width="14.5" style="34" customWidth="1"/>
    <col min="7" max="7" width="14.5" style="590" customWidth="1"/>
    <col min="8" max="12" width="11.75" style="34" customWidth="1"/>
    <col min="13" max="16384" width="9" style="33"/>
  </cols>
  <sheetData>
    <row r="1" spans="1:12" ht="16.5" customHeight="1">
      <c r="A1" s="566"/>
      <c r="B1" s="566"/>
      <c r="C1" s="566"/>
      <c r="D1" s="566"/>
      <c r="E1" s="566"/>
      <c r="F1" s="566">
        <v>20170329</v>
      </c>
      <c r="G1" s="566">
        <v>20170414</v>
      </c>
      <c r="H1" s="34">
        <v>20170329</v>
      </c>
      <c r="I1" s="566">
        <v>20170414</v>
      </c>
    </row>
    <row r="2" spans="1:12" ht="66.75" customHeight="1">
      <c r="A2" s="567" t="s">
        <v>1007</v>
      </c>
      <c r="B2" s="568" t="s">
        <v>13</v>
      </c>
      <c r="C2" s="569" t="s">
        <v>1008</v>
      </c>
      <c r="D2" s="570" t="s">
        <v>1477</v>
      </c>
      <c r="E2" s="570" t="s">
        <v>9</v>
      </c>
      <c r="F2" s="571" t="s">
        <v>1009</v>
      </c>
      <c r="G2" s="572" t="s">
        <v>1009</v>
      </c>
      <c r="H2" s="573" t="s">
        <v>1022</v>
      </c>
      <c r="I2" s="574" t="s">
        <v>1022</v>
      </c>
    </row>
    <row r="3" spans="1:12" ht="16.5" customHeight="1">
      <c r="A3" s="575" t="s">
        <v>244</v>
      </c>
      <c r="B3" s="575" t="s">
        <v>5</v>
      </c>
      <c r="C3" s="576" t="s">
        <v>222</v>
      </c>
      <c r="D3" s="577" t="s">
        <v>1478</v>
      </c>
      <c r="E3" s="576" t="s">
        <v>17</v>
      </c>
      <c r="F3" s="576" t="s">
        <v>295</v>
      </c>
      <c r="G3" s="576" t="s">
        <v>295</v>
      </c>
      <c r="H3" s="577" t="s">
        <v>1041</v>
      </c>
      <c r="I3" s="577" t="s">
        <v>1041</v>
      </c>
    </row>
    <row r="4" spans="1:12" ht="16.5" customHeight="1">
      <c r="A4" s="578" t="b">
        <v>1</v>
      </c>
      <c r="B4" s="579" t="s">
        <v>21</v>
      </c>
      <c r="C4" s="578">
        <v>100100001</v>
      </c>
      <c r="D4" s="578">
        <v>1</v>
      </c>
      <c r="E4" s="578">
        <v>1</v>
      </c>
      <c r="F4" s="580">
        <v>2445</v>
      </c>
      <c r="G4" s="581">
        <f t="shared" ref="G4:G53" si="0">INT(F4*1.2)</f>
        <v>2934</v>
      </c>
      <c r="H4" s="582">
        <v>127</v>
      </c>
      <c r="I4" s="583">
        <f>INT(J4*1.77)</f>
        <v>713</v>
      </c>
      <c r="J4" s="582">
        <v>403</v>
      </c>
      <c r="K4" s="582">
        <f t="shared" ref="K4:K53" si="1">I4/J4</f>
        <v>1.7692307692307692</v>
      </c>
      <c r="L4" s="584">
        <v>1</v>
      </c>
    </row>
    <row r="5" spans="1:12" ht="16.5" customHeight="1">
      <c r="A5" s="578" t="b">
        <v>1</v>
      </c>
      <c r="B5" s="579" t="s">
        <v>22</v>
      </c>
      <c r="C5" s="578">
        <v>100100001</v>
      </c>
      <c r="D5" s="578">
        <v>1</v>
      </c>
      <c r="E5" s="578">
        <v>2</v>
      </c>
      <c r="F5" s="580">
        <v>2622</v>
      </c>
      <c r="G5" s="581">
        <f t="shared" si="0"/>
        <v>3146</v>
      </c>
      <c r="H5" s="582">
        <v>137</v>
      </c>
      <c r="I5" s="583">
        <f t="shared" ref="I5:I13" si="2">INT(I4*(1.07))</f>
        <v>762</v>
      </c>
      <c r="J5" s="582">
        <v>428</v>
      </c>
      <c r="K5" s="582">
        <f t="shared" si="1"/>
        <v>1.780373831775701</v>
      </c>
      <c r="L5" s="584">
        <v>2</v>
      </c>
    </row>
    <row r="6" spans="1:12" ht="16.5" customHeight="1">
      <c r="A6" s="578" t="b">
        <v>1</v>
      </c>
      <c r="B6" s="579" t="s">
        <v>23</v>
      </c>
      <c r="C6" s="578">
        <v>100100001</v>
      </c>
      <c r="D6" s="578">
        <v>1</v>
      </c>
      <c r="E6" s="578">
        <v>3</v>
      </c>
      <c r="F6" s="580">
        <v>2811</v>
      </c>
      <c r="G6" s="581">
        <f t="shared" si="0"/>
        <v>3373</v>
      </c>
      <c r="H6" s="582">
        <v>147</v>
      </c>
      <c r="I6" s="583">
        <f t="shared" si="2"/>
        <v>815</v>
      </c>
      <c r="J6" s="582">
        <v>453</v>
      </c>
      <c r="K6" s="582">
        <f t="shared" si="1"/>
        <v>1.7991169977924946</v>
      </c>
      <c r="L6" s="584">
        <v>3</v>
      </c>
    </row>
    <row r="7" spans="1:12" ht="16.5" customHeight="1">
      <c r="A7" s="578" t="b">
        <v>1</v>
      </c>
      <c r="B7" s="579" t="s">
        <v>24</v>
      </c>
      <c r="C7" s="578">
        <v>100100001</v>
      </c>
      <c r="D7" s="578">
        <v>1</v>
      </c>
      <c r="E7" s="578">
        <v>4</v>
      </c>
      <c r="F7" s="580">
        <v>3011</v>
      </c>
      <c r="G7" s="581">
        <f t="shared" si="0"/>
        <v>3613</v>
      </c>
      <c r="H7" s="582">
        <v>156</v>
      </c>
      <c r="I7" s="583">
        <f t="shared" si="2"/>
        <v>872</v>
      </c>
      <c r="J7" s="582">
        <v>478</v>
      </c>
      <c r="K7" s="582">
        <f t="shared" si="1"/>
        <v>1.8242677824267783</v>
      </c>
      <c r="L7" s="584">
        <v>4</v>
      </c>
    </row>
    <row r="8" spans="1:12" ht="16.5" customHeight="1">
      <c r="A8" s="578" t="b">
        <v>1</v>
      </c>
      <c r="B8" s="579" t="s">
        <v>25</v>
      </c>
      <c r="C8" s="578">
        <v>100100001</v>
      </c>
      <c r="D8" s="578">
        <v>1</v>
      </c>
      <c r="E8" s="578">
        <v>5</v>
      </c>
      <c r="F8" s="580">
        <v>3222</v>
      </c>
      <c r="G8" s="581">
        <f t="shared" si="0"/>
        <v>3866</v>
      </c>
      <c r="H8" s="582">
        <v>166</v>
      </c>
      <c r="I8" s="583">
        <f t="shared" si="2"/>
        <v>933</v>
      </c>
      <c r="J8" s="582">
        <v>504</v>
      </c>
      <c r="K8" s="582">
        <f t="shared" si="1"/>
        <v>1.8511904761904763</v>
      </c>
      <c r="L8" s="584">
        <v>5</v>
      </c>
    </row>
    <row r="9" spans="1:12" ht="16.5" customHeight="1">
      <c r="A9" s="578" t="b">
        <v>1</v>
      </c>
      <c r="B9" s="579" t="s">
        <v>26</v>
      </c>
      <c r="C9" s="578">
        <v>100100001</v>
      </c>
      <c r="D9" s="578">
        <v>1</v>
      </c>
      <c r="E9" s="578">
        <v>6</v>
      </c>
      <c r="F9" s="580">
        <v>3445</v>
      </c>
      <c r="G9" s="581">
        <f t="shared" si="0"/>
        <v>4134</v>
      </c>
      <c r="H9" s="582">
        <v>176</v>
      </c>
      <c r="I9" s="583">
        <f t="shared" si="2"/>
        <v>998</v>
      </c>
      <c r="J9" s="582">
        <v>529</v>
      </c>
      <c r="K9" s="582">
        <f t="shared" si="1"/>
        <v>1.8865784499054821</v>
      </c>
      <c r="L9" s="584">
        <v>6</v>
      </c>
    </row>
    <row r="10" spans="1:12" ht="16.5" customHeight="1">
      <c r="A10" s="578" t="b">
        <v>1</v>
      </c>
      <c r="B10" s="579" t="s">
        <v>27</v>
      </c>
      <c r="C10" s="578">
        <v>100100001</v>
      </c>
      <c r="D10" s="578">
        <v>1</v>
      </c>
      <c r="E10" s="578">
        <v>7</v>
      </c>
      <c r="F10" s="580">
        <v>3679</v>
      </c>
      <c r="G10" s="581">
        <f t="shared" si="0"/>
        <v>4414</v>
      </c>
      <c r="H10" s="582">
        <v>186</v>
      </c>
      <c r="I10" s="583">
        <f t="shared" si="2"/>
        <v>1067</v>
      </c>
      <c r="J10" s="582">
        <v>554</v>
      </c>
      <c r="K10" s="582">
        <f t="shared" si="1"/>
        <v>1.9259927797833936</v>
      </c>
      <c r="L10" s="584">
        <v>7</v>
      </c>
    </row>
    <row r="11" spans="1:12" ht="16.5" customHeight="1">
      <c r="A11" s="578" t="b">
        <v>1</v>
      </c>
      <c r="B11" s="579" t="s">
        <v>28</v>
      </c>
      <c r="C11" s="578">
        <v>100100001</v>
      </c>
      <c r="D11" s="578">
        <v>1</v>
      </c>
      <c r="E11" s="578">
        <v>8</v>
      </c>
      <c r="F11" s="580">
        <v>3924</v>
      </c>
      <c r="G11" s="581">
        <f t="shared" si="0"/>
        <v>4708</v>
      </c>
      <c r="H11" s="582">
        <v>196</v>
      </c>
      <c r="I11" s="583">
        <f t="shared" si="2"/>
        <v>1141</v>
      </c>
      <c r="J11" s="582">
        <v>579</v>
      </c>
      <c r="K11" s="582">
        <f t="shared" si="1"/>
        <v>1.9706390328151986</v>
      </c>
      <c r="L11" s="584">
        <v>8</v>
      </c>
    </row>
    <row r="12" spans="1:12" ht="16.5" customHeight="1">
      <c r="A12" s="578" t="b">
        <v>1</v>
      </c>
      <c r="B12" s="579" t="s">
        <v>29</v>
      </c>
      <c r="C12" s="578">
        <v>100100001</v>
      </c>
      <c r="D12" s="578">
        <v>1</v>
      </c>
      <c r="E12" s="578">
        <v>9</v>
      </c>
      <c r="F12" s="580">
        <v>4181</v>
      </c>
      <c r="G12" s="581">
        <f t="shared" si="0"/>
        <v>5017</v>
      </c>
      <c r="H12" s="582">
        <v>205</v>
      </c>
      <c r="I12" s="583">
        <f t="shared" si="2"/>
        <v>1220</v>
      </c>
      <c r="J12" s="582">
        <v>604</v>
      </c>
      <c r="K12" s="582">
        <f t="shared" si="1"/>
        <v>2.0198675496688741</v>
      </c>
      <c r="L12" s="584">
        <v>9</v>
      </c>
    </row>
    <row r="13" spans="1:12" ht="16.5" customHeight="1">
      <c r="A13" s="578" t="b">
        <v>1</v>
      </c>
      <c r="B13" s="579" t="s">
        <v>30</v>
      </c>
      <c r="C13" s="578">
        <v>100100001</v>
      </c>
      <c r="D13" s="578">
        <v>1</v>
      </c>
      <c r="E13" s="578">
        <v>10</v>
      </c>
      <c r="F13" s="580">
        <v>5562</v>
      </c>
      <c r="G13" s="581">
        <f t="shared" si="0"/>
        <v>6674</v>
      </c>
      <c r="H13" s="582">
        <v>215</v>
      </c>
      <c r="I13" s="583">
        <f t="shared" si="2"/>
        <v>1305</v>
      </c>
      <c r="J13" s="582">
        <v>630</v>
      </c>
      <c r="K13" s="582">
        <f t="shared" si="1"/>
        <v>2.0714285714285716</v>
      </c>
      <c r="L13" s="584">
        <v>10</v>
      </c>
    </row>
    <row r="14" spans="1:12" ht="16.5" customHeight="1">
      <c r="A14" s="578" t="b">
        <v>1</v>
      </c>
      <c r="B14" s="579" t="s">
        <v>31</v>
      </c>
      <c r="C14" s="578">
        <v>100100001</v>
      </c>
      <c r="D14" s="578">
        <v>1</v>
      </c>
      <c r="E14" s="578">
        <v>11</v>
      </c>
      <c r="F14" s="580">
        <v>5911</v>
      </c>
      <c r="G14" s="581">
        <f t="shared" si="0"/>
        <v>7093</v>
      </c>
      <c r="H14" s="582">
        <v>225</v>
      </c>
      <c r="I14" s="585">
        <f t="shared" ref="I14:I23" si="3">INT(I13*(1.06))</f>
        <v>1383</v>
      </c>
      <c r="J14" s="582">
        <v>655</v>
      </c>
      <c r="K14" s="582">
        <f t="shared" si="1"/>
        <v>2.1114503816793895</v>
      </c>
      <c r="L14" s="584">
        <v>11</v>
      </c>
    </row>
    <row r="15" spans="1:12" ht="16.5" customHeight="1">
      <c r="A15" s="578" t="b">
        <v>1</v>
      </c>
      <c r="B15" s="579" t="s">
        <v>32</v>
      </c>
      <c r="C15" s="578">
        <v>100100001</v>
      </c>
      <c r="D15" s="578">
        <v>1</v>
      </c>
      <c r="E15" s="578">
        <v>12</v>
      </c>
      <c r="F15" s="580">
        <v>6275</v>
      </c>
      <c r="G15" s="581">
        <f t="shared" si="0"/>
        <v>7530</v>
      </c>
      <c r="H15" s="582">
        <v>235</v>
      </c>
      <c r="I15" s="585">
        <f t="shared" si="3"/>
        <v>1465</v>
      </c>
      <c r="J15" s="582">
        <v>680</v>
      </c>
      <c r="K15" s="582">
        <f t="shared" si="1"/>
        <v>2.1544117647058822</v>
      </c>
      <c r="L15" s="584">
        <v>12</v>
      </c>
    </row>
    <row r="16" spans="1:12" ht="16.5" customHeight="1">
      <c r="A16" s="578" t="b">
        <v>1</v>
      </c>
      <c r="B16" s="579" t="s">
        <v>33</v>
      </c>
      <c r="C16" s="578">
        <v>100100001</v>
      </c>
      <c r="D16" s="578">
        <v>1</v>
      </c>
      <c r="E16" s="578">
        <v>13</v>
      </c>
      <c r="F16" s="580">
        <v>6653</v>
      </c>
      <c r="G16" s="581">
        <f t="shared" si="0"/>
        <v>7983</v>
      </c>
      <c r="H16" s="582">
        <v>245</v>
      </c>
      <c r="I16" s="585">
        <f t="shared" si="3"/>
        <v>1552</v>
      </c>
      <c r="J16" s="582">
        <v>705</v>
      </c>
      <c r="K16" s="582">
        <f t="shared" si="1"/>
        <v>2.2014184397163121</v>
      </c>
      <c r="L16" s="584">
        <v>13</v>
      </c>
    </row>
    <row r="17" spans="1:12" ht="16.5" customHeight="1">
      <c r="A17" s="578" t="b">
        <v>1</v>
      </c>
      <c r="B17" s="579" t="s">
        <v>34</v>
      </c>
      <c r="C17" s="578">
        <v>100100001</v>
      </c>
      <c r="D17" s="578">
        <v>1</v>
      </c>
      <c r="E17" s="578">
        <v>14</v>
      </c>
      <c r="F17" s="580">
        <v>7046</v>
      </c>
      <c r="G17" s="581">
        <f t="shared" si="0"/>
        <v>8455</v>
      </c>
      <c r="H17" s="582">
        <v>254</v>
      </c>
      <c r="I17" s="585">
        <f t="shared" si="3"/>
        <v>1645</v>
      </c>
      <c r="J17" s="582">
        <v>730</v>
      </c>
      <c r="K17" s="582">
        <f t="shared" si="1"/>
        <v>2.2534246575342465</v>
      </c>
      <c r="L17" s="584">
        <v>14</v>
      </c>
    </row>
    <row r="18" spans="1:12" ht="16.5" customHeight="1">
      <c r="A18" s="578" t="b">
        <v>1</v>
      </c>
      <c r="B18" s="579" t="s">
        <v>35</v>
      </c>
      <c r="C18" s="578">
        <v>100100001</v>
      </c>
      <c r="D18" s="578">
        <v>1</v>
      </c>
      <c r="E18" s="578">
        <v>15</v>
      </c>
      <c r="F18" s="580">
        <v>7452</v>
      </c>
      <c r="G18" s="581">
        <f t="shared" si="0"/>
        <v>8942</v>
      </c>
      <c r="H18" s="582">
        <v>264</v>
      </c>
      <c r="I18" s="585">
        <f t="shared" si="3"/>
        <v>1743</v>
      </c>
      <c r="J18" s="582">
        <v>756</v>
      </c>
      <c r="K18" s="582">
        <f t="shared" si="1"/>
        <v>2.3055555555555554</v>
      </c>
      <c r="L18" s="584">
        <v>15</v>
      </c>
    </row>
    <row r="19" spans="1:12" ht="16.5" customHeight="1">
      <c r="A19" s="578" t="b">
        <v>1</v>
      </c>
      <c r="B19" s="579" t="s">
        <v>36</v>
      </c>
      <c r="C19" s="578">
        <v>100100001</v>
      </c>
      <c r="D19" s="578">
        <v>1</v>
      </c>
      <c r="E19" s="578">
        <v>16</v>
      </c>
      <c r="F19" s="580">
        <v>7873</v>
      </c>
      <c r="G19" s="581">
        <f t="shared" si="0"/>
        <v>9447</v>
      </c>
      <c r="H19" s="582">
        <v>274</v>
      </c>
      <c r="I19" s="585">
        <f t="shared" si="3"/>
        <v>1847</v>
      </c>
      <c r="J19" s="582">
        <v>781</v>
      </c>
      <c r="K19" s="582">
        <f t="shared" si="1"/>
        <v>2.3649167733674776</v>
      </c>
      <c r="L19" s="584">
        <v>16</v>
      </c>
    </row>
    <row r="20" spans="1:12" ht="16.5" customHeight="1">
      <c r="A20" s="578" t="b">
        <v>1</v>
      </c>
      <c r="B20" s="579" t="s">
        <v>37</v>
      </c>
      <c r="C20" s="578">
        <v>100100001</v>
      </c>
      <c r="D20" s="578">
        <v>1</v>
      </c>
      <c r="E20" s="578">
        <v>17</v>
      </c>
      <c r="F20" s="580">
        <v>8308</v>
      </c>
      <c r="G20" s="581">
        <f t="shared" si="0"/>
        <v>9969</v>
      </c>
      <c r="H20" s="582">
        <v>284</v>
      </c>
      <c r="I20" s="585">
        <f t="shared" si="3"/>
        <v>1957</v>
      </c>
      <c r="J20" s="582">
        <v>806</v>
      </c>
      <c r="K20" s="582">
        <f t="shared" si="1"/>
        <v>2.4280397022332507</v>
      </c>
      <c r="L20" s="584">
        <v>17</v>
      </c>
    </row>
    <row r="21" spans="1:12" ht="16.5" customHeight="1">
      <c r="A21" s="578" t="b">
        <v>1</v>
      </c>
      <c r="B21" s="579" t="s">
        <v>38</v>
      </c>
      <c r="C21" s="578">
        <v>100100001</v>
      </c>
      <c r="D21" s="578">
        <v>1</v>
      </c>
      <c r="E21" s="578">
        <v>18</v>
      </c>
      <c r="F21" s="580">
        <v>8757</v>
      </c>
      <c r="G21" s="581">
        <f t="shared" si="0"/>
        <v>10508</v>
      </c>
      <c r="H21" s="582">
        <v>294</v>
      </c>
      <c r="I21" s="585">
        <f t="shared" si="3"/>
        <v>2074</v>
      </c>
      <c r="J21" s="582">
        <v>831</v>
      </c>
      <c r="K21" s="582">
        <f t="shared" si="1"/>
        <v>2.4957882069795425</v>
      </c>
      <c r="L21" s="584">
        <v>18</v>
      </c>
    </row>
    <row r="22" spans="1:12" ht="16.5" customHeight="1">
      <c r="A22" s="578" t="b">
        <v>1</v>
      </c>
      <c r="B22" s="579" t="s">
        <v>39</v>
      </c>
      <c r="C22" s="578">
        <v>100100001</v>
      </c>
      <c r="D22" s="578">
        <v>1</v>
      </c>
      <c r="E22" s="578">
        <v>19</v>
      </c>
      <c r="F22" s="580">
        <v>9221</v>
      </c>
      <c r="G22" s="581">
        <f t="shared" si="0"/>
        <v>11065</v>
      </c>
      <c r="H22" s="582">
        <v>303</v>
      </c>
      <c r="I22" s="585">
        <f t="shared" si="3"/>
        <v>2198</v>
      </c>
      <c r="J22" s="582">
        <v>856</v>
      </c>
      <c r="K22" s="582">
        <f t="shared" si="1"/>
        <v>2.5677570093457942</v>
      </c>
      <c r="L22" s="584">
        <v>19</v>
      </c>
    </row>
    <row r="23" spans="1:12" ht="16.5" customHeight="1">
      <c r="A23" s="578" t="b">
        <v>1</v>
      </c>
      <c r="B23" s="579" t="s">
        <v>40</v>
      </c>
      <c r="C23" s="578">
        <v>100100001</v>
      </c>
      <c r="D23" s="578">
        <v>1</v>
      </c>
      <c r="E23" s="578">
        <v>20</v>
      </c>
      <c r="F23" s="580">
        <v>11640</v>
      </c>
      <c r="G23" s="581">
        <f t="shared" si="0"/>
        <v>13968</v>
      </c>
      <c r="H23" s="582">
        <v>313</v>
      </c>
      <c r="I23" s="585">
        <f t="shared" si="3"/>
        <v>2329</v>
      </c>
      <c r="J23" s="582">
        <v>882</v>
      </c>
      <c r="K23" s="582">
        <f t="shared" si="1"/>
        <v>2.6405895691609977</v>
      </c>
      <c r="L23" s="584">
        <v>20</v>
      </c>
    </row>
    <row r="24" spans="1:12" ht="16.5" customHeight="1">
      <c r="A24" s="578" t="b">
        <v>1</v>
      </c>
      <c r="B24" s="579" t="s">
        <v>41</v>
      </c>
      <c r="C24" s="578">
        <v>100100001</v>
      </c>
      <c r="D24" s="578">
        <v>1</v>
      </c>
      <c r="E24" s="578">
        <v>21</v>
      </c>
      <c r="F24" s="580">
        <v>14686</v>
      </c>
      <c r="G24" s="581">
        <f t="shared" si="0"/>
        <v>17623</v>
      </c>
      <c r="H24" s="582">
        <v>418</v>
      </c>
      <c r="I24" s="583">
        <f t="shared" ref="I24:I33" si="4">INT(I23*(1.05))</f>
        <v>2445</v>
      </c>
      <c r="J24" s="582">
        <v>1124</v>
      </c>
      <c r="K24" s="582">
        <f t="shared" si="1"/>
        <v>2.1752669039145909</v>
      </c>
      <c r="L24" s="584">
        <v>21</v>
      </c>
    </row>
    <row r="25" spans="1:12" ht="16.5" customHeight="1">
      <c r="A25" s="578" t="b">
        <v>1</v>
      </c>
      <c r="B25" s="579" t="s">
        <v>42</v>
      </c>
      <c r="C25" s="578">
        <v>100100001</v>
      </c>
      <c r="D25" s="578">
        <v>1</v>
      </c>
      <c r="E25" s="578">
        <v>22</v>
      </c>
      <c r="F25" s="580">
        <v>15837</v>
      </c>
      <c r="G25" s="581">
        <f t="shared" si="0"/>
        <v>19004</v>
      </c>
      <c r="H25" s="582">
        <v>433</v>
      </c>
      <c r="I25" s="583">
        <f t="shared" si="4"/>
        <v>2567</v>
      </c>
      <c r="J25" s="582">
        <v>1170</v>
      </c>
      <c r="K25" s="582">
        <f t="shared" si="1"/>
        <v>2.1940170940170942</v>
      </c>
      <c r="L25" s="584">
        <v>22</v>
      </c>
    </row>
    <row r="26" spans="1:12" ht="16.5" customHeight="1">
      <c r="A26" s="578" t="b">
        <v>1</v>
      </c>
      <c r="B26" s="579" t="s">
        <v>43</v>
      </c>
      <c r="C26" s="578">
        <v>100100001</v>
      </c>
      <c r="D26" s="578">
        <v>1</v>
      </c>
      <c r="E26" s="578">
        <v>23</v>
      </c>
      <c r="F26" s="580">
        <v>17037</v>
      </c>
      <c r="G26" s="581">
        <f t="shared" si="0"/>
        <v>20444</v>
      </c>
      <c r="H26" s="582">
        <v>448</v>
      </c>
      <c r="I26" s="583">
        <f t="shared" si="4"/>
        <v>2695</v>
      </c>
      <c r="J26" s="582">
        <v>1216</v>
      </c>
      <c r="K26" s="582">
        <f t="shared" si="1"/>
        <v>2.216282894736842</v>
      </c>
      <c r="L26" s="584">
        <v>23</v>
      </c>
    </row>
    <row r="27" spans="1:12" ht="16.5" customHeight="1">
      <c r="A27" s="578" t="b">
        <v>1</v>
      </c>
      <c r="B27" s="579" t="s">
        <v>44</v>
      </c>
      <c r="C27" s="578">
        <v>100100001</v>
      </c>
      <c r="D27" s="578">
        <v>1</v>
      </c>
      <c r="E27" s="578">
        <v>24</v>
      </c>
      <c r="F27" s="580">
        <v>18283</v>
      </c>
      <c r="G27" s="581">
        <f t="shared" si="0"/>
        <v>21939</v>
      </c>
      <c r="H27" s="582">
        <v>463</v>
      </c>
      <c r="I27" s="583">
        <f t="shared" si="4"/>
        <v>2829</v>
      </c>
      <c r="J27" s="582">
        <v>1262</v>
      </c>
      <c r="K27" s="582">
        <f t="shared" si="1"/>
        <v>2.2416798732171155</v>
      </c>
      <c r="L27" s="584">
        <v>24</v>
      </c>
    </row>
    <row r="28" spans="1:12" ht="16.5" customHeight="1">
      <c r="A28" s="578" t="b">
        <v>1</v>
      </c>
      <c r="B28" s="579" t="s">
        <v>45</v>
      </c>
      <c r="C28" s="578">
        <v>100100001</v>
      </c>
      <c r="D28" s="578">
        <v>1</v>
      </c>
      <c r="E28" s="578">
        <v>25</v>
      </c>
      <c r="F28" s="580">
        <v>19579</v>
      </c>
      <c r="G28" s="581">
        <f t="shared" si="0"/>
        <v>23494</v>
      </c>
      <c r="H28" s="582">
        <v>478</v>
      </c>
      <c r="I28" s="583">
        <f t="shared" si="4"/>
        <v>2970</v>
      </c>
      <c r="J28" s="582">
        <v>1309</v>
      </c>
      <c r="K28" s="582">
        <f t="shared" si="1"/>
        <v>2.26890756302521</v>
      </c>
      <c r="L28" s="584">
        <v>25</v>
      </c>
    </row>
    <row r="29" spans="1:12" ht="16.5" customHeight="1">
      <c r="A29" s="578" t="b">
        <v>1</v>
      </c>
      <c r="B29" s="579" t="s">
        <v>46</v>
      </c>
      <c r="C29" s="578">
        <v>100100001</v>
      </c>
      <c r="D29" s="578">
        <v>1</v>
      </c>
      <c r="E29" s="578">
        <v>26</v>
      </c>
      <c r="F29" s="580">
        <v>20923</v>
      </c>
      <c r="G29" s="581">
        <f t="shared" si="0"/>
        <v>25107</v>
      </c>
      <c r="H29" s="582">
        <v>493</v>
      </c>
      <c r="I29" s="583">
        <f t="shared" si="4"/>
        <v>3118</v>
      </c>
      <c r="J29" s="582">
        <v>1355</v>
      </c>
      <c r="K29" s="582">
        <f t="shared" si="1"/>
        <v>2.3011070110701106</v>
      </c>
      <c r="L29" s="584">
        <v>26</v>
      </c>
    </row>
    <row r="30" spans="1:12" ht="16.5" customHeight="1">
      <c r="A30" s="578" t="b">
        <v>1</v>
      </c>
      <c r="B30" s="579" t="s">
        <v>47</v>
      </c>
      <c r="C30" s="578">
        <v>100100001</v>
      </c>
      <c r="D30" s="578">
        <v>1</v>
      </c>
      <c r="E30" s="578">
        <v>27</v>
      </c>
      <c r="F30" s="580">
        <v>22315</v>
      </c>
      <c r="G30" s="581">
        <f t="shared" si="0"/>
        <v>26778</v>
      </c>
      <c r="H30" s="582">
        <v>509</v>
      </c>
      <c r="I30" s="583">
        <f t="shared" si="4"/>
        <v>3273</v>
      </c>
      <c r="J30" s="582">
        <v>1401</v>
      </c>
      <c r="K30" s="582">
        <f t="shared" si="1"/>
        <v>2.336188436830835</v>
      </c>
      <c r="L30" s="584">
        <v>27</v>
      </c>
    </row>
    <row r="31" spans="1:12" ht="16.5" customHeight="1">
      <c r="A31" s="578" t="b">
        <v>1</v>
      </c>
      <c r="B31" s="579" t="s">
        <v>48</v>
      </c>
      <c r="C31" s="578">
        <v>100100001</v>
      </c>
      <c r="D31" s="578">
        <v>1</v>
      </c>
      <c r="E31" s="578">
        <v>28</v>
      </c>
      <c r="F31" s="580">
        <v>23755</v>
      </c>
      <c r="G31" s="581">
        <f t="shared" si="0"/>
        <v>28506</v>
      </c>
      <c r="H31" s="582">
        <v>524</v>
      </c>
      <c r="I31" s="583">
        <f t="shared" si="4"/>
        <v>3436</v>
      </c>
      <c r="J31" s="582">
        <v>1447</v>
      </c>
      <c r="K31" s="582">
        <f t="shared" si="1"/>
        <v>2.3745680718728406</v>
      </c>
      <c r="L31" s="584">
        <v>28</v>
      </c>
    </row>
    <row r="32" spans="1:12" ht="16.5" customHeight="1">
      <c r="A32" s="578" t="b">
        <v>1</v>
      </c>
      <c r="B32" s="579" t="s">
        <v>49</v>
      </c>
      <c r="C32" s="578">
        <v>100100001</v>
      </c>
      <c r="D32" s="578">
        <v>1</v>
      </c>
      <c r="E32" s="578">
        <v>29</v>
      </c>
      <c r="F32" s="580">
        <v>25243</v>
      </c>
      <c r="G32" s="581">
        <f t="shared" si="0"/>
        <v>30291</v>
      </c>
      <c r="H32" s="582">
        <v>539</v>
      </c>
      <c r="I32" s="583">
        <f t="shared" si="4"/>
        <v>3607</v>
      </c>
      <c r="J32" s="582">
        <v>1493</v>
      </c>
      <c r="K32" s="582">
        <f t="shared" si="1"/>
        <v>2.4159410582719358</v>
      </c>
      <c r="L32" s="584">
        <v>29</v>
      </c>
    </row>
    <row r="33" spans="1:12" ht="16.5" customHeight="1">
      <c r="A33" s="578" t="b">
        <v>1</v>
      </c>
      <c r="B33" s="579" t="s">
        <v>50</v>
      </c>
      <c r="C33" s="578">
        <v>100100001</v>
      </c>
      <c r="D33" s="578">
        <v>1</v>
      </c>
      <c r="E33" s="578">
        <v>30</v>
      </c>
      <c r="F33" s="580">
        <v>31244</v>
      </c>
      <c r="G33" s="581">
        <f t="shared" si="0"/>
        <v>37492</v>
      </c>
      <c r="H33" s="582">
        <v>554</v>
      </c>
      <c r="I33" s="583">
        <f t="shared" si="4"/>
        <v>3787</v>
      </c>
      <c r="J33" s="582">
        <v>1540</v>
      </c>
      <c r="K33" s="582">
        <f t="shared" si="1"/>
        <v>2.459090909090909</v>
      </c>
      <c r="L33" s="584">
        <v>30</v>
      </c>
    </row>
    <row r="34" spans="1:12" ht="16.5" customHeight="1">
      <c r="A34" s="578" t="b">
        <v>1</v>
      </c>
      <c r="B34" s="579" t="s">
        <v>51</v>
      </c>
      <c r="C34" s="578">
        <v>100100001</v>
      </c>
      <c r="D34" s="578">
        <v>1</v>
      </c>
      <c r="E34" s="578">
        <v>31</v>
      </c>
      <c r="F34" s="580">
        <v>33092</v>
      </c>
      <c r="G34" s="581">
        <f t="shared" si="0"/>
        <v>39710</v>
      </c>
      <c r="H34" s="582">
        <v>569</v>
      </c>
      <c r="I34" s="586">
        <f t="shared" ref="I34:I43" si="5">INT(I33*(1.04))</f>
        <v>3938</v>
      </c>
      <c r="J34" s="582">
        <v>1586</v>
      </c>
      <c r="K34" s="582">
        <f t="shared" si="1"/>
        <v>2.4829760403530896</v>
      </c>
      <c r="L34" s="584">
        <v>31</v>
      </c>
    </row>
    <row r="35" spans="1:12" ht="16.5" customHeight="1">
      <c r="A35" s="578" t="b">
        <v>1</v>
      </c>
      <c r="B35" s="579" t="s">
        <v>52</v>
      </c>
      <c r="C35" s="578">
        <v>100100001</v>
      </c>
      <c r="D35" s="578">
        <v>1</v>
      </c>
      <c r="E35" s="578">
        <v>32</v>
      </c>
      <c r="F35" s="580">
        <v>34998</v>
      </c>
      <c r="G35" s="581">
        <f t="shared" si="0"/>
        <v>41997</v>
      </c>
      <c r="H35" s="582">
        <v>584</v>
      </c>
      <c r="I35" s="586">
        <f t="shared" si="5"/>
        <v>4095</v>
      </c>
      <c r="J35" s="582">
        <v>1632</v>
      </c>
      <c r="K35" s="582">
        <f t="shared" si="1"/>
        <v>2.5091911764705883</v>
      </c>
      <c r="L35" s="584">
        <v>32</v>
      </c>
    </row>
    <row r="36" spans="1:12" ht="16.5" customHeight="1">
      <c r="A36" s="578" t="b">
        <v>1</v>
      </c>
      <c r="B36" s="579" t="s">
        <v>53</v>
      </c>
      <c r="C36" s="578">
        <v>100100001</v>
      </c>
      <c r="D36" s="578">
        <v>1</v>
      </c>
      <c r="E36" s="578">
        <v>33</v>
      </c>
      <c r="F36" s="580">
        <v>36958</v>
      </c>
      <c r="G36" s="581">
        <f t="shared" si="0"/>
        <v>44349</v>
      </c>
      <c r="H36" s="582">
        <v>599</v>
      </c>
      <c r="I36" s="586">
        <f t="shared" si="5"/>
        <v>4258</v>
      </c>
      <c r="J36" s="582">
        <v>1678</v>
      </c>
      <c r="K36" s="582">
        <f t="shared" si="1"/>
        <v>2.537544696066746</v>
      </c>
      <c r="L36" s="584">
        <v>33</v>
      </c>
    </row>
    <row r="37" spans="1:12" ht="16.5" customHeight="1">
      <c r="A37" s="578" t="b">
        <v>1</v>
      </c>
      <c r="B37" s="579" t="s">
        <v>54</v>
      </c>
      <c r="C37" s="578">
        <v>100100001</v>
      </c>
      <c r="D37" s="578">
        <v>1</v>
      </c>
      <c r="E37" s="578">
        <v>34</v>
      </c>
      <c r="F37" s="580">
        <v>38976</v>
      </c>
      <c r="G37" s="581">
        <f t="shared" si="0"/>
        <v>46771</v>
      </c>
      <c r="H37" s="582">
        <v>614</v>
      </c>
      <c r="I37" s="586">
        <f t="shared" si="5"/>
        <v>4428</v>
      </c>
      <c r="J37" s="582">
        <v>1724</v>
      </c>
      <c r="K37" s="582">
        <f t="shared" si="1"/>
        <v>2.5684454756380513</v>
      </c>
      <c r="L37" s="584">
        <v>34</v>
      </c>
    </row>
    <row r="38" spans="1:12" ht="16.5" customHeight="1">
      <c r="A38" s="578" t="b">
        <v>1</v>
      </c>
      <c r="B38" s="579" t="s">
        <v>55</v>
      </c>
      <c r="C38" s="578">
        <v>100100001</v>
      </c>
      <c r="D38" s="578">
        <v>1</v>
      </c>
      <c r="E38" s="578">
        <v>35</v>
      </c>
      <c r="F38" s="580">
        <v>41049</v>
      </c>
      <c r="G38" s="581">
        <f t="shared" si="0"/>
        <v>49258</v>
      </c>
      <c r="H38" s="582">
        <v>630</v>
      </c>
      <c r="I38" s="586">
        <f t="shared" si="5"/>
        <v>4605</v>
      </c>
      <c r="J38" s="582">
        <v>1771</v>
      </c>
      <c r="K38" s="582">
        <f t="shared" si="1"/>
        <v>2.6002258610954265</v>
      </c>
      <c r="L38" s="584">
        <v>35</v>
      </c>
    </row>
    <row r="39" spans="1:12" ht="16.5" customHeight="1">
      <c r="A39" s="578" t="b">
        <v>1</v>
      </c>
      <c r="B39" s="579" t="s">
        <v>56</v>
      </c>
      <c r="C39" s="578">
        <v>100100001</v>
      </c>
      <c r="D39" s="578">
        <v>1</v>
      </c>
      <c r="E39" s="578">
        <v>36</v>
      </c>
      <c r="F39" s="580">
        <v>43179</v>
      </c>
      <c r="G39" s="581">
        <f t="shared" si="0"/>
        <v>51814</v>
      </c>
      <c r="H39" s="582">
        <v>645</v>
      </c>
      <c r="I39" s="586">
        <f t="shared" si="5"/>
        <v>4789</v>
      </c>
      <c r="J39" s="582">
        <v>1817</v>
      </c>
      <c r="K39" s="582">
        <f t="shared" si="1"/>
        <v>2.6356631810676938</v>
      </c>
      <c r="L39" s="584">
        <v>36</v>
      </c>
    </row>
    <row r="40" spans="1:12" ht="16.5" customHeight="1">
      <c r="A40" s="578" t="b">
        <v>1</v>
      </c>
      <c r="B40" s="579" t="s">
        <v>57</v>
      </c>
      <c r="C40" s="578">
        <v>100100001</v>
      </c>
      <c r="D40" s="578">
        <v>1</v>
      </c>
      <c r="E40" s="578">
        <v>37</v>
      </c>
      <c r="F40" s="580">
        <v>45365</v>
      </c>
      <c r="G40" s="581">
        <f t="shared" si="0"/>
        <v>54438</v>
      </c>
      <c r="H40" s="582">
        <v>660</v>
      </c>
      <c r="I40" s="586">
        <f t="shared" si="5"/>
        <v>4980</v>
      </c>
      <c r="J40" s="582">
        <v>1863</v>
      </c>
      <c r="K40" s="582">
        <f t="shared" si="1"/>
        <v>2.6731078904991947</v>
      </c>
      <c r="L40" s="584">
        <v>37</v>
      </c>
    </row>
    <row r="41" spans="1:12" ht="16.5" customHeight="1">
      <c r="A41" s="578" t="b">
        <v>1</v>
      </c>
      <c r="B41" s="579" t="s">
        <v>58</v>
      </c>
      <c r="C41" s="578">
        <v>100100001</v>
      </c>
      <c r="D41" s="578">
        <v>1</v>
      </c>
      <c r="E41" s="578">
        <v>38</v>
      </c>
      <c r="F41" s="580">
        <v>47608</v>
      </c>
      <c r="G41" s="581">
        <f t="shared" si="0"/>
        <v>57129</v>
      </c>
      <c r="H41" s="582">
        <v>675</v>
      </c>
      <c r="I41" s="586">
        <f t="shared" si="5"/>
        <v>5179</v>
      </c>
      <c r="J41" s="582">
        <v>1909</v>
      </c>
      <c r="K41" s="582">
        <f t="shared" si="1"/>
        <v>2.7129387113672081</v>
      </c>
      <c r="L41" s="584">
        <v>38</v>
      </c>
    </row>
    <row r="42" spans="1:12" ht="16.5" customHeight="1">
      <c r="A42" s="578" t="b">
        <v>1</v>
      </c>
      <c r="B42" s="579" t="s">
        <v>59</v>
      </c>
      <c r="C42" s="578">
        <v>100100001</v>
      </c>
      <c r="D42" s="578">
        <v>1</v>
      </c>
      <c r="E42" s="578">
        <v>39</v>
      </c>
      <c r="F42" s="580">
        <v>49906</v>
      </c>
      <c r="G42" s="581">
        <f t="shared" si="0"/>
        <v>59887</v>
      </c>
      <c r="H42" s="582">
        <v>690</v>
      </c>
      <c r="I42" s="586">
        <f t="shared" si="5"/>
        <v>5386</v>
      </c>
      <c r="J42" s="582">
        <v>1955</v>
      </c>
      <c r="K42" s="582">
        <f t="shared" si="1"/>
        <v>2.7549872122762147</v>
      </c>
      <c r="L42" s="584">
        <v>39</v>
      </c>
    </row>
    <row r="43" spans="1:12" ht="16.5" customHeight="1">
      <c r="A43" s="578" t="b">
        <v>1</v>
      </c>
      <c r="B43" s="579" t="s">
        <v>60</v>
      </c>
      <c r="C43" s="578">
        <v>100100001</v>
      </c>
      <c r="D43" s="578">
        <v>1</v>
      </c>
      <c r="E43" s="578">
        <v>40</v>
      </c>
      <c r="F43" s="580">
        <v>59728</v>
      </c>
      <c r="G43" s="581">
        <f t="shared" si="0"/>
        <v>71673</v>
      </c>
      <c r="H43" s="582">
        <v>705</v>
      </c>
      <c r="I43" s="586">
        <f t="shared" si="5"/>
        <v>5601</v>
      </c>
      <c r="J43" s="582">
        <v>2002</v>
      </c>
      <c r="K43" s="582">
        <f t="shared" si="1"/>
        <v>2.7977022977022976</v>
      </c>
      <c r="L43" s="584">
        <v>40</v>
      </c>
    </row>
    <row r="44" spans="1:12" ht="16.5" customHeight="1">
      <c r="A44" s="578" t="b">
        <v>1</v>
      </c>
      <c r="B44" s="579" t="s">
        <v>61</v>
      </c>
      <c r="C44" s="578">
        <v>100100001</v>
      </c>
      <c r="D44" s="578">
        <v>1</v>
      </c>
      <c r="E44" s="578">
        <v>41</v>
      </c>
      <c r="F44" s="580">
        <v>62482</v>
      </c>
      <c r="G44" s="581">
        <f t="shared" si="0"/>
        <v>74978</v>
      </c>
      <c r="H44" s="582">
        <v>720</v>
      </c>
      <c r="I44" s="583">
        <f t="shared" ref="I44:I53" si="6">INT(I43*(1.03))</f>
        <v>5769</v>
      </c>
      <c r="J44" s="582">
        <v>2048</v>
      </c>
      <c r="K44" s="582">
        <f t="shared" si="1"/>
        <v>2.81689453125</v>
      </c>
      <c r="L44" s="584">
        <v>41</v>
      </c>
    </row>
    <row r="45" spans="1:12" ht="16.5" customHeight="1">
      <c r="A45" s="578" t="b">
        <v>1</v>
      </c>
      <c r="B45" s="579" t="s">
        <v>62</v>
      </c>
      <c r="C45" s="578">
        <v>100100001</v>
      </c>
      <c r="D45" s="578">
        <v>1</v>
      </c>
      <c r="E45" s="578">
        <v>42</v>
      </c>
      <c r="F45" s="580">
        <v>65302</v>
      </c>
      <c r="G45" s="581">
        <f t="shared" si="0"/>
        <v>78362</v>
      </c>
      <c r="H45" s="582">
        <v>735</v>
      </c>
      <c r="I45" s="583">
        <f t="shared" si="6"/>
        <v>5942</v>
      </c>
      <c r="J45" s="582">
        <v>2094</v>
      </c>
      <c r="K45" s="582">
        <f t="shared" si="1"/>
        <v>2.8376313276026743</v>
      </c>
      <c r="L45" s="584">
        <v>42</v>
      </c>
    </row>
    <row r="46" spans="1:12" ht="16.5" customHeight="1">
      <c r="A46" s="578" t="b">
        <v>1</v>
      </c>
      <c r="B46" s="579" t="s">
        <v>63</v>
      </c>
      <c r="C46" s="578">
        <v>100100001</v>
      </c>
      <c r="D46" s="578">
        <v>1</v>
      </c>
      <c r="E46" s="578">
        <v>43</v>
      </c>
      <c r="F46" s="580">
        <v>68186</v>
      </c>
      <c r="G46" s="581">
        <f t="shared" si="0"/>
        <v>81823</v>
      </c>
      <c r="H46" s="582">
        <v>750</v>
      </c>
      <c r="I46" s="583">
        <f t="shared" si="6"/>
        <v>6120</v>
      </c>
      <c r="J46" s="582">
        <v>2140</v>
      </c>
      <c r="K46" s="582">
        <f t="shared" si="1"/>
        <v>2.8598130841121496</v>
      </c>
      <c r="L46" s="584">
        <v>43</v>
      </c>
    </row>
    <row r="47" spans="1:12" ht="16.5" customHeight="1">
      <c r="A47" s="578" t="b">
        <v>1</v>
      </c>
      <c r="B47" s="579" t="s">
        <v>64</v>
      </c>
      <c r="C47" s="578">
        <v>100100001</v>
      </c>
      <c r="D47" s="578">
        <v>1</v>
      </c>
      <c r="E47" s="578">
        <v>44</v>
      </c>
      <c r="F47" s="580">
        <v>71134</v>
      </c>
      <c r="G47" s="581">
        <f t="shared" si="0"/>
        <v>85360</v>
      </c>
      <c r="H47" s="582">
        <v>766</v>
      </c>
      <c r="I47" s="583">
        <f t="shared" si="6"/>
        <v>6303</v>
      </c>
      <c r="J47" s="582">
        <v>2186</v>
      </c>
      <c r="K47" s="582">
        <f t="shared" si="1"/>
        <v>2.8833485818847211</v>
      </c>
      <c r="L47" s="584">
        <v>44</v>
      </c>
    </row>
    <row r="48" spans="1:12" ht="16.5" customHeight="1">
      <c r="A48" s="578" t="b">
        <v>1</v>
      </c>
      <c r="B48" s="579" t="s">
        <v>65</v>
      </c>
      <c r="C48" s="578">
        <v>100100001</v>
      </c>
      <c r="D48" s="578">
        <v>1</v>
      </c>
      <c r="E48" s="578">
        <v>45</v>
      </c>
      <c r="F48" s="580">
        <v>74146</v>
      </c>
      <c r="G48" s="581">
        <f t="shared" si="0"/>
        <v>88975</v>
      </c>
      <c r="H48" s="582">
        <v>781</v>
      </c>
      <c r="I48" s="583">
        <f t="shared" si="6"/>
        <v>6492</v>
      </c>
      <c r="J48" s="582">
        <v>2233</v>
      </c>
      <c r="K48" s="582">
        <f t="shared" si="1"/>
        <v>2.9072995969547692</v>
      </c>
      <c r="L48" s="584">
        <v>45</v>
      </c>
    </row>
    <row r="49" spans="1:12" ht="16.5" customHeight="1">
      <c r="A49" s="578" t="b">
        <v>1</v>
      </c>
      <c r="B49" s="579" t="s">
        <v>66</v>
      </c>
      <c r="C49" s="578">
        <v>100100001</v>
      </c>
      <c r="D49" s="578">
        <v>1</v>
      </c>
      <c r="E49" s="578">
        <v>46</v>
      </c>
      <c r="F49" s="580">
        <v>77222</v>
      </c>
      <c r="G49" s="581">
        <f t="shared" si="0"/>
        <v>92666</v>
      </c>
      <c r="H49" s="582">
        <v>796</v>
      </c>
      <c r="I49" s="583">
        <f t="shared" si="6"/>
        <v>6686</v>
      </c>
      <c r="J49" s="582">
        <v>2279</v>
      </c>
      <c r="K49" s="582">
        <f t="shared" si="1"/>
        <v>2.9337428696796839</v>
      </c>
      <c r="L49" s="584">
        <v>46</v>
      </c>
    </row>
    <row r="50" spans="1:12" ht="16.5" customHeight="1">
      <c r="A50" s="578" t="b">
        <v>1</v>
      </c>
      <c r="B50" s="579" t="s">
        <v>67</v>
      </c>
      <c r="C50" s="578">
        <v>100100001</v>
      </c>
      <c r="D50" s="578">
        <v>1</v>
      </c>
      <c r="E50" s="578">
        <v>47</v>
      </c>
      <c r="F50" s="580">
        <v>80364</v>
      </c>
      <c r="G50" s="581">
        <f t="shared" si="0"/>
        <v>96436</v>
      </c>
      <c r="H50" s="582">
        <v>811</v>
      </c>
      <c r="I50" s="583">
        <f t="shared" si="6"/>
        <v>6886</v>
      </c>
      <c r="J50" s="582">
        <v>2325</v>
      </c>
      <c r="K50" s="582">
        <f t="shared" si="1"/>
        <v>2.9617204301075271</v>
      </c>
      <c r="L50" s="584">
        <v>47</v>
      </c>
    </row>
    <row r="51" spans="1:12" ht="16.5" customHeight="1">
      <c r="A51" s="578" t="b">
        <v>1</v>
      </c>
      <c r="B51" s="579" t="s">
        <v>68</v>
      </c>
      <c r="C51" s="578">
        <v>100100001</v>
      </c>
      <c r="D51" s="578">
        <v>1</v>
      </c>
      <c r="E51" s="578">
        <v>48</v>
      </c>
      <c r="F51" s="580">
        <v>83568</v>
      </c>
      <c r="G51" s="581">
        <f t="shared" si="0"/>
        <v>100281</v>
      </c>
      <c r="H51" s="582">
        <v>826</v>
      </c>
      <c r="I51" s="583">
        <f t="shared" si="6"/>
        <v>7092</v>
      </c>
      <c r="J51" s="582">
        <v>2371</v>
      </c>
      <c r="K51" s="582">
        <f t="shared" si="1"/>
        <v>2.9911429776465628</v>
      </c>
      <c r="L51" s="584">
        <v>48</v>
      </c>
    </row>
    <row r="52" spans="1:12" ht="16.5" customHeight="1">
      <c r="A52" s="578" t="b">
        <v>1</v>
      </c>
      <c r="B52" s="579" t="s">
        <v>69</v>
      </c>
      <c r="C52" s="578">
        <v>100100001</v>
      </c>
      <c r="D52" s="578">
        <v>1</v>
      </c>
      <c r="E52" s="578">
        <v>49</v>
      </c>
      <c r="F52" s="580">
        <v>86838</v>
      </c>
      <c r="G52" s="581">
        <f t="shared" si="0"/>
        <v>104205</v>
      </c>
      <c r="H52" s="582">
        <v>841</v>
      </c>
      <c r="I52" s="583">
        <f t="shared" si="6"/>
        <v>7304</v>
      </c>
      <c r="J52" s="582">
        <v>2417</v>
      </c>
      <c r="K52" s="582">
        <f t="shared" si="1"/>
        <v>3.021928009929665</v>
      </c>
      <c r="L52" s="584">
        <v>49</v>
      </c>
    </row>
    <row r="53" spans="1:12" ht="16.5" customHeight="1">
      <c r="A53" s="578" t="b">
        <v>1</v>
      </c>
      <c r="B53" s="579" t="s">
        <v>70</v>
      </c>
      <c r="C53" s="578">
        <v>100100001</v>
      </c>
      <c r="D53" s="578">
        <v>1</v>
      </c>
      <c r="E53" s="578">
        <v>50</v>
      </c>
      <c r="F53" s="587">
        <v>101441</v>
      </c>
      <c r="G53" s="581">
        <f t="shared" si="0"/>
        <v>121729</v>
      </c>
      <c r="H53" s="588">
        <v>856</v>
      </c>
      <c r="I53" s="583">
        <f t="shared" si="6"/>
        <v>7523</v>
      </c>
      <c r="J53" s="588">
        <v>2464</v>
      </c>
      <c r="K53" s="582">
        <f t="shared" si="1"/>
        <v>3.0531655844155843</v>
      </c>
      <c r="L53" s="584">
        <v>50</v>
      </c>
    </row>
    <row r="54" spans="1:12" ht="16.5" customHeight="1">
      <c r="A54" s="578" t="b">
        <v>1</v>
      </c>
      <c r="B54" s="579" t="s">
        <v>71</v>
      </c>
      <c r="C54" s="578">
        <v>100100002</v>
      </c>
      <c r="D54" s="578">
        <v>2</v>
      </c>
      <c r="E54" s="578">
        <v>1</v>
      </c>
      <c r="F54" s="587">
        <v>1589</v>
      </c>
      <c r="G54" s="589"/>
      <c r="H54" s="588">
        <v>231</v>
      </c>
      <c r="I54" s="588"/>
      <c r="J54" s="588"/>
      <c r="K54" s="588"/>
      <c r="L54" s="588"/>
    </row>
    <row r="55" spans="1:12" ht="16.5" customHeight="1">
      <c r="A55" s="578" t="b">
        <v>1</v>
      </c>
      <c r="B55" s="579" t="s">
        <v>72</v>
      </c>
      <c r="C55" s="578">
        <v>100100002</v>
      </c>
      <c r="D55" s="578">
        <v>2</v>
      </c>
      <c r="E55" s="578">
        <v>2</v>
      </c>
      <c r="F55" s="587">
        <v>1704</v>
      </c>
      <c r="G55" s="589"/>
      <c r="H55" s="588">
        <v>245</v>
      </c>
      <c r="I55" s="588"/>
      <c r="J55" s="588"/>
      <c r="K55" s="588"/>
      <c r="L55" s="588"/>
    </row>
    <row r="56" spans="1:12" ht="16.5" customHeight="1">
      <c r="A56" s="578" t="b">
        <v>1</v>
      </c>
      <c r="B56" s="579" t="s">
        <v>73</v>
      </c>
      <c r="C56" s="578">
        <v>100100002</v>
      </c>
      <c r="D56" s="578">
        <v>2</v>
      </c>
      <c r="E56" s="578">
        <v>3</v>
      </c>
      <c r="F56" s="587">
        <v>1827</v>
      </c>
      <c r="G56" s="589"/>
      <c r="H56" s="588">
        <v>258</v>
      </c>
      <c r="I56" s="588"/>
      <c r="J56" s="588"/>
      <c r="K56" s="588"/>
      <c r="L56" s="588"/>
    </row>
    <row r="57" spans="1:12" ht="16.5" customHeight="1">
      <c r="A57" s="578" t="b">
        <v>1</v>
      </c>
      <c r="B57" s="579" t="s">
        <v>74</v>
      </c>
      <c r="C57" s="578">
        <v>100100002</v>
      </c>
      <c r="D57" s="578">
        <v>2</v>
      </c>
      <c r="E57" s="578">
        <v>4</v>
      </c>
      <c r="F57" s="587">
        <v>1957</v>
      </c>
      <c r="G57" s="589"/>
      <c r="H57" s="588">
        <v>272</v>
      </c>
      <c r="I57" s="588"/>
      <c r="J57" s="588"/>
      <c r="K57" s="588"/>
      <c r="L57" s="588"/>
    </row>
    <row r="58" spans="1:12" ht="16.5" customHeight="1">
      <c r="A58" s="578" t="b">
        <v>1</v>
      </c>
      <c r="B58" s="579" t="s">
        <v>75</v>
      </c>
      <c r="C58" s="578">
        <v>100100002</v>
      </c>
      <c r="D58" s="578">
        <v>2</v>
      </c>
      <c r="E58" s="578">
        <v>5</v>
      </c>
      <c r="F58" s="587">
        <v>2094</v>
      </c>
      <c r="G58" s="589"/>
      <c r="H58" s="588">
        <v>285</v>
      </c>
      <c r="I58" s="588"/>
      <c r="J58" s="588"/>
      <c r="K58" s="588"/>
      <c r="L58" s="588"/>
    </row>
    <row r="59" spans="1:12" ht="16.5" customHeight="1">
      <c r="A59" s="578" t="b">
        <v>1</v>
      </c>
      <c r="B59" s="579" t="s">
        <v>76</v>
      </c>
      <c r="C59" s="578">
        <v>100100002</v>
      </c>
      <c r="D59" s="578">
        <v>2</v>
      </c>
      <c r="E59" s="578">
        <v>6</v>
      </c>
      <c r="F59" s="587">
        <v>2239</v>
      </c>
      <c r="G59" s="589"/>
      <c r="H59" s="588">
        <v>299</v>
      </c>
      <c r="I59" s="588"/>
      <c r="J59" s="588"/>
      <c r="K59" s="588"/>
      <c r="L59" s="588"/>
    </row>
    <row r="60" spans="1:12" ht="16.5" customHeight="1">
      <c r="A60" s="578" t="b">
        <v>1</v>
      </c>
      <c r="B60" s="579" t="s">
        <v>77</v>
      </c>
      <c r="C60" s="578">
        <v>100100002</v>
      </c>
      <c r="D60" s="578">
        <v>2</v>
      </c>
      <c r="E60" s="578">
        <v>7</v>
      </c>
      <c r="F60" s="587">
        <v>2391</v>
      </c>
      <c r="G60" s="589"/>
      <c r="H60" s="588">
        <v>312</v>
      </c>
      <c r="I60" s="588"/>
      <c r="J60" s="588"/>
      <c r="K60" s="588"/>
      <c r="L60" s="588"/>
    </row>
    <row r="61" spans="1:12" ht="16.5" customHeight="1">
      <c r="A61" s="578" t="b">
        <v>1</v>
      </c>
      <c r="B61" s="579" t="s">
        <v>78</v>
      </c>
      <c r="C61" s="578">
        <v>100100002</v>
      </c>
      <c r="D61" s="578">
        <v>2</v>
      </c>
      <c r="E61" s="578">
        <v>8</v>
      </c>
      <c r="F61" s="587">
        <v>2550</v>
      </c>
      <c r="G61" s="589"/>
      <c r="H61" s="588">
        <v>325</v>
      </c>
      <c r="I61" s="588"/>
      <c r="J61" s="588"/>
      <c r="K61" s="588"/>
      <c r="L61" s="588"/>
    </row>
    <row r="62" spans="1:12" ht="16.5" customHeight="1">
      <c r="A62" s="578" t="b">
        <v>1</v>
      </c>
      <c r="B62" s="579" t="s">
        <v>79</v>
      </c>
      <c r="C62" s="578">
        <v>100100002</v>
      </c>
      <c r="D62" s="578">
        <v>2</v>
      </c>
      <c r="E62" s="578">
        <v>9</v>
      </c>
      <c r="F62" s="587">
        <v>2717</v>
      </c>
      <c r="G62" s="589"/>
      <c r="H62" s="588">
        <v>339</v>
      </c>
      <c r="I62" s="588"/>
      <c r="J62" s="588"/>
      <c r="K62" s="588"/>
      <c r="L62" s="588"/>
    </row>
    <row r="63" spans="1:12" ht="16.5" customHeight="1">
      <c r="A63" s="578" t="b">
        <v>1</v>
      </c>
      <c r="B63" s="579" t="s">
        <v>80</v>
      </c>
      <c r="C63" s="578">
        <v>100100002</v>
      </c>
      <c r="D63" s="578">
        <v>2</v>
      </c>
      <c r="E63" s="578">
        <v>10</v>
      </c>
      <c r="F63" s="587">
        <v>3615</v>
      </c>
      <c r="G63" s="589"/>
      <c r="H63" s="588">
        <v>352</v>
      </c>
      <c r="I63" s="588"/>
      <c r="J63" s="588"/>
      <c r="K63" s="588"/>
      <c r="L63" s="588"/>
    </row>
    <row r="64" spans="1:12" ht="16.5" customHeight="1">
      <c r="A64" s="578" t="b">
        <v>1</v>
      </c>
      <c r="B64" s="579" t="s">
        <v>81</v>
      </c>
      <c r="C64" s="578">
        <v>100100002</v>
      </c>
      <c r="D64" s="578">
        <v>2</v>
      </c>
      <c r="E64" s="578">
        <v>11</v>
      </c>
      <c r="F64" s="587">
        <v>3842</v>
      </c>
      <c r="G64" s="589"/>
      <c r="H64" s="588">
        <v>366</v>
      </c>
      <c r="I64" s="588"/>
      <c r="J64" s="588"/>
      <c r="K64" s="588"/>
      <c r="L64" s="588"/>
    </row>
    <row r="65" spans="1:12" ht="16.5" customHeight="1">
      <c r="A65" s="578" t="b">
        <v>1</v>
      </c>
      <c r="B65" s="579" t="s">
        <v>82</v>
      </c>
      <c r="C65" s="578">
        <v>100100002</v>
      </c>
      <c r="D65" s="578">
        <v>2</v>
      </c>
      <c r="E65" s="578">
        <v>12</v>
      </c>
      <c r="F65" s="587">
        <v>4078</v>
      </c>
      <c r="G65" s="589"/>
      <c r="H65" s="588">
        <v>379</v>
      </c>
      <c r="I65" s="588"/>
      <c r="J65" s="588"/>
      <c r="K65" s="588"/>
      <c r="L65" s="588"/>
    </row>
    <row r="66" spans="1:12" ht="16.5" customHeight="1">
      <c r="A66" s="578" t="b">
        <v>1</v>
      </c>
      <c r="B66" s="579" t="s">
        <v>83</v>
      </c>
      <c r="C66" s="578">
        <v>100100002</v>
      </c>
      <c r="D66" s="578">
        <v>2</v>
      </c>
      <c r="E66" s="578">
        <v>13</v>
      </c>
      <c r="F66" s="587">
        <v>4324</v>
      </c>
      <c r="G66" s="589"/>
      <c r="H66" s="588">
        <v>393</v>
      </c>
      <c r="I66" s="588"/>
      <c r="J66" s="588"/>
      <c r="K66" s="588"/>
      <c r="L66" s="588"/>
    </row>
    <row r="67" spans="1:12" ht="16.5" customHeight="1">
      <c r="A67" s="578" t="b">
        <v>1</v>
      </c>
      <c r="B67" s="579" t="s">
        <v>84</v>
      </c>
      <c r="C67" s="578">
        <v>100100002</v>
      </c>
      <c r="D67" s="578">
        <v>2</v>
      </c>
      <c r="E67" s="578">
        <v>14</v>
      </c>
      <c r="F67" s="587">
        <v>4580</v>
      </c>
      <c r="G67" s="589"/>
      <c r="H67" s="588">
        <v>406</v>
      </c>
      <c r="I67" s="588"/>
      <c r="J67" s="588"/>
      <c r="K67" s="588"/>
      <c r="L67" s="588"/>
    </row>
    <row r="68" spans="1:12" ht="16.5" customHeight="1">
      <c r="A68" s="578" t="b">
        <v>1</v>
      </c>
      <c r="B68" s="579" t="s">
        <v>85</v>
      </c>
      <c r="C68" s="578">
        <v>100100002</v>
      </c>
      <c r="D68" s="578">
        <v>2</v>
      </c>
      <c r="E68" s="578">
        <v>15</v>
      </c>
      <c r="F68" s="587">
        <v>4844</v>
      </c>
      <c r="G68" s="589"/>
      <c r="H68" s="588">
        <v>420</v>
      </c>
      <c r="I68" s="588"/>
      <c r="J68" s="588"/>
      <c r="K68" s="588"/>
      <c r="L68" s="588"/>
    </row>
    <row r="69" spans="1:12" ht="16.5" customHeight="1">
      <c r="A69" s="578" t="b">
        <v>1</v>
      </c>
      <c r="B69" s="579" t="s">
        <v>86</v>
      </c>
      <c r="C69" s="578">
        <v>100100002</v>
      </c>
      <c r="D69" s="578">
        <v>2</v>
      </c>
      <c r="E69" s="578">
        <v>16</v>
      </c>
      <c r="F69" s="587">
        <v>5117</v>
      </c>
      <c r="G69" s="589"/>
      <c r="H69" s="588">
        <v>433</v>
      </c>
      <c r="I69" s="588"/>
      <c r="J69" s="588"/>
      <c r="K69" s="588"/>
      <c r="L69" s="588"/>
    </row>
    <row r="70" spans="1:12" ht="16.5" customHeight="1">
      <c r="A70" s="578" t="b">
        <v>1</v>
      </c>
      <c r="B70" s="579" t="s">
        <v>87</v>
      </c>
      <c r="C70" s="578">
        <v>100100002</v>
      </c>
      <c r="D70" s="578">
        <v>2</v>
      </c>
      <c r="E70" s="578">
        <v>17</v>
      </c>
      <c r="F70" s="587">
        <v>5400</v>
      </c>
      <c r="G70" s="589"/>
      <c r="H70" s="588">
        <v>446</v>
      </c>
      <c r="I70" s="588"/>
      <c r="J70" s="588"/>
      <c r="K70" s="588"/>
      <c r="L70" s="588"/>
    </row>
    <row r="71" spans="1:12" ht="16.5" customHeight="1">
      <c r="A71" s="578" t="b">
        <v>1</v>
      </c>
      <c r="B71" s="579" t="s">
        <v>88</v>
      </c>
      <c r="C71" s="578">
        <v>100100002</v>
      </c>
      <c r="D71" s="578">
        <v>2</v>
      </c>
      <c r="E71" s="578">
        <v>18</v>
      </c>
      <c r="F71" s="587">
        <v>5692</v>
      </c>
      <c r="G71" s="589"/>
      <c r="H71" s="588">
        <v>460</v>
      </c>
      <c r="I71" s="588"/>
      <c r="J71" s="588"/>
      <c r="K71" s="588"/>
      <c r="L71" s="588"/>
    </row>
    <row r="72" spans="1:12" ht="16.5" customHeight="1">
      <c r="A72" s="578" t="b">
        <v>1</v>
      </c>
      <c r="B72" s="579" t="s">
        <v>89</v>
      </c>
      <c r="C72" s="578">
        <v>100100002</v>
      </c>
      <c r="D72" s="578">
        <v>2</v>
      </c>
      <c r="E72" s="578">
        <v>19</v>
      </c>
      <c r="F72" s="587">
        <v>5993</v>
      </c>
      <c r="G72" s="589"/>
      <c r="H72" s="588">
        <v>473</v>
      </c>
      <c r="I72" s="588"/>
      <c r="J72" s="588"/>
      <c r="K72" s="588"/>
      <c r="L72" s="588"/>
    </row>
    <row r="73" spans="1:12" ht="16.5" customHeight="1">
      <c r="A73" s="578" t="b">
        <v>1</v>
      </c>
      <c r="B73" s="579" t="s">
        <v>90</v>
      </c>
      <c r="C73" s="578">
        <v>100100002</v>
      </c>
      <c r="D73" s="578">
        <v>2</v>
      </c>
      <c r="E73" s="578">
        <v>20</v>
      </c>
      <c r="F73" s="587">
        <v>7566</v>
      </c>
      <c r="G73" s="589"/>
      <c r="H73" s="588">
        <v>487</v>
      </c>
      <c r="I73" s="588"/>
      <c r="J73" s="588"/>
      <c r="K73" s="588"/>
      <c r="L73" s="588"/>
    </row>
    <row r="74" spans="1:12" ht="16.5" customHeight="1">
      <c r="A74" s="578" t="b">
        <v>1</v>
      </c>
      <c r="B74" s="579" t="s">
        <v>91</v>
      </c>
      <c r="C74" s="578">
        <v>100100002</v>
      </c>
      <c r="D74" s="578">
        <v>2</v>
      </c>
      <c r="E74" s="578">
        <v>21</v>
      </c>
      <c r="F74" s="587">
        <v>9546</v>
      </c>
      <c r="G74" s="589"/>
      <c r="H74" s="588">
        <v>678</v>
      </c>
      <c r="I74" s="588"/>
      <c r="J74" s="588"/>
      <c r="K74" s="588"/>
      <c r="L74" s="588"/>
    </row>
    <row r="75" spans="1:12" ht="16.5" customHeight="1">
      <c r="A75" s="578" t="b">
        <v>1</v>
      </c>
      <c r="B75" s="579" t="s">
        <v>92</v>
      </c>
      <c r="C75" s="578">
        <v>100100002</v>
      </c>
      <c r="D75" s="578">
        <v>2</v>
      </c>
      <c r="E75" s="578">
        <v>22</v>
      </c>
      <c r="F75" s="587">
        <v>10294</v>
      </c>
      <c r="G75" s="589"/>
      <c r="H75" s="588">
        <v>707</v>
      </c>
      <c r="I75" s="588"/>
      <c r="J75" s="588"/>
      <c r="K75" s="588"/>
      <c r="L75" s="588"/>
    </row>
    <row r="76" spans="1:12" ht="16.5" customHeight="1">
      <c r="A76" s="578" t="b">
        <v>1</v>
      </c>
      <c r="B76" s="579" t="s">
        <v>93</v>
      </c>
      <c r="C76" s="578">
        <v>100100002</v>
      </c>
      <c r="D76" s="578">
        <v>2</v>
      </c>
      <c r="E76" s="578">
        <v>23</v>
      </c>
      <c r="F76" s="587">
        <v>11074</v>
      </c>
      <c r="G76" s="589"/>
      <c r="H76" s="588">
        <v>736</v>
      </c>
      <c r="I76" s="588"/>
      <c r="J76" s="588"/>
      <c r="K76" s="588"/>
      <c r="L76" s="588"/>
    </row>
    <row r="77" spans="1:12" ht="16.5" customHeight="1">
      <c r="A77" s="578" t="b">
        <v>1</v>
      </c>
      <c r="B77" s="579" t="s">
        <v>94</v>
      </c>
      <c r="C77" s="578">
        <v>100100002</v>
      </c>
      <c r="D77" s="578">
        <v>2</v>
      </c>
      <c r="E77" s="578">
        <v>24</v>
      </c>
      <c r="F77" s="587">
        <v>11884</v>
      </c>
      <c r="G77" s="589"/>
      <c r="H77" s="588">
        <v>766</v>
      </c>
      <c r="I77" s="588"/>
      <c r="J77" s="588"/>
      <c r="K77" s="588"/>
      <c r="L77" s="588"/>
    </row>
    <row r="78" spans="1:12" ht="16.5" customHeight="1">
      <c r="A78" s="578" t="b">
        <v>1</v>
      </c>
      <c r="B78" s="579" t="s">
        <v>95</v>
      </c>
      <c r="C78" s="578">
        <v>100100002</v>
      </c>
      <c r="D78" s="578">
        <v>2</v>
      </c>
      <c r="E78" s="578">
        <v>25</v>
      </c>
      <c r="F78" s="587">
        <v>12726</v>
      </c>
      <c r="G78" s="589"/>
      <c r="H78" s="588">
        <v>795</v>
      </c>
      <c r="I78" s="588"/>
      <c r="J78" s="588"/>
      <c r="K78" s="588"/>
      <c r="L78" s="588"/>
    </row>
    <row r="79" spans="1:12" ht="16.5" customHeight="1">
      <c r="A79" s="578" t="b">
        <v>1</v>
      </c>
      <c r="B79" s="579" t="s">
        <v>96</v>
      </c>
      <c r="C79" s="578">
        <v>100100002</v>
      </c>
      <c r="D79" s="578">
        <v>2</v>
      </c>
      <c r="E79" s="578">
        <v>26</v>
      </c>
      <c r="F79" s="587">
        <v>13600</v>
      </c>
      <c r="G79" s="589"/>
      <c r="H79" s="588">
        <v>824</v>
      </c>
      <c r="I79" s="588"/>
      <c r="J79" s="588"/>
      <c r="K79" s="588"/>
      <c r="L79" s="588"/>
    </row>
    <row r="80" spans="1:12" ht="16.5" customHeight="1">
      <c r="A80" s="578" t="b">
        <v>1</v>
      </c>
      <c r="B80" s="579" t="s">
        <v>97</v>
      </c>
      <c r="C80" s="578">
        <v>100100002</v>
      </c>
      <c r="D80" s="578">
        <v>2</v>
      </c>
      <c r="E80" s="578">
        <v>27</v>
      </c>
      <c r="F80" s="587">
        <v>14505</v>
      </c>
      <c r="G80" s="589"/>
      <c r="H80" s="588">
        <v>853</v>
      </c>
      <c r="I80" s="588"/>
      <c r="J80" s="588"/>
      <c r="K80" s="588"/>
      <c r="L80" s="588"/>
    </row>
    <row r="81" spans="1:12" ht="16.5" customHeight="1">
      <c r="A81" s="578" t="b">
        <v>1</v>
      </c>
      <c r="B81" s="579" t="s">
        <v>98</v>
      </c>
      <c r="C81" s="578">
        <v>100100002</v>
      </c>
      <c r="D81" s="578">
        <v>2</v>
      </c>
      <c r="E81" s="578">
        <v>28</v>
      </c>
      <c r="F81" s="587">
        <v>15441</v>
      </c>
      <c r="G81" s="589"/>
      <c r="H81" s="588">
        <v>882</v>
      </c>
      <c r="I81" s="588"/>
      <c r="J81" s="588"/>
      <c r="K81" s="588"/>
      <c r="L81" s="588"/>
    </row>
    <row r="82" spans="1:12" ht="16.5" customHeight="1">
      <c r="A82" s="578" t="b">
        <v>1</v>
      </c>
      <c r="B82" s="579" t="s">
        <v>99</v>
      </c>
      <c r="C82" s="578">
        <v>100100002</v>
      </c>
      <c r="D82" s="578">
        <v>2</v>
      </c>
      <c r="E82" s="578">
        <v>29</v>
      </c>
      <c r="F82" s="587">
        <v>16408</v>
      </c>
      <c r="G82" s="589"/>
      <c r="H82" s="588">
        <v>911</v>
      </c>
      <c r="I82" s="588"/>
      <c r="J82" s="588"/>
      <c r="K82" s="588"/>
      <c r="L82" s="588"/>
    </row>
    <row r="83" spans="1:12" ht="16.5" customHeight="1">
      <c r="A83" s="578" t="b">
        <v>1</v>
      </c>
      <c r="B83" s="579" t="s">
        <v>100</v>
      </c>
      <c r="C83" s="578">
        <v>100100002</v>
      </c>
      <c r="D83" s="578">
        <v>2</v>
      </c>
      <c r="E83" s="578">
        <v>30</v>
      </c>
      <c r="F83" s="587">
        <v>20308</v>
      </c>
      <c r="G83" s="589"/>
      <c r="H83" s="588">
        <v>940</v>
      </c>
      <c r="I83" s="588"/>
      <c r="J83" s="588"/>
      <c r="K83" s="588"/>
      <c r="L83" s="588"/>
    </row>
    <row r="84" spans="1:12" ht="16.5" customHeight="1">
      <c r="A84" s="578" t="b">
        <v>1</v>
      </c>
      <c r="B84" s="579" t="s">
        <v>101</v>
      </c>
      <c r="C84" s="578">
        <v>100100002</v>
      </c>
      <c r="D84" s="578">
        <v>2</v>
      </c>
      <c r="E84" s="578">
        <v>31</v>
      </c>
      <c r="F84" s="587">
        <v>21510</v>
      </c>
      <c r="G84" s="589"/>
      <c r="H84" s="588">
        <v>969</v>
      </c>
      <c r="I84" s="588"/>
      <c r="J84" s="588"/>
      <c r="K84" s="588"/>
      <c r="L84" s="588"/>
    </row>
    <row r="85" spans="1:12" ht="16.5" customHeight="1">
      <c r="A85" s="578" t="b">
        <v>1</v>
      </c>
      <c r="B85" s="579" t="s">
        <v>102</v>
      </c>
      <c r="C85" s="578">
        <v>100100002</v>
      </c>
      <c r="D85" s="578">
        <v>2</v>
      </c>
      <c r="E85" s="578">
        <v>32</v>
      </c>
      <c r="F85" s="587">
        <v>22748</v>
      </c>
      <c r="G85" s="589"/>
      <c r="H85" s="588">
        <v>999</v>
      </c>
      <c r="I85" s="588"/>
      <c r="J85" s="588"/>
      <c r="K85" s="588"/>
      <c r="L85" s="588"/>
    </row>
    <row r="86" spans="1:12" ht="16.5" customHeight="1">
      <c r="A86" s="578" t="b">
        <v>1</v>
      </c>
      <c r="B86" s="579" t="s">
        <v>103</v>
      </c>
      <c r="C86" s="578">
        <v>100100002</v>
      </c>
      <c r="D86" s="578">
        <v>2</v>
      </c>
      <c r="E86" s="578">
        <v>33</v>
      </c>
      <c r="F86" s="587">
        <v>24022</v>
      </c>
      <c r="G86" s="589"/>
      <c r="H86" s="588">
        <v>1028</v>
      </c>
      <c r="I86" s="588"/>
      <c r="J86" s="588"/>
      <c r="K86" s="588"/>
      <c r="L86" s="588"/>
    </row>
    <row r="87" spans="1:12" ht="16.5" customHeight="1">
      <c r="A87" s="578" t="b">
        <v>1</v>
      </c>
      <c r="B87" s="579" t="s">
        <v>104</v>
      </c>
      <c r="C87" s="578">
        <v>100100002</v>
      </c>
      <c r="D87" s="578">
        <v>2</v>
      </c>
      <c r="E87" s="578">
        <v>34</v>
      </c>
      <c r="F87" s="587">
        <v>25334</v>
      </c>
      <c r="G87" s="589"/>
      <c r="H87" s="588">
        <v>1057</v>
      </c>
      <c r="I87" s="588"/>
      <c r="J87" s="588"/>
      <c r="K87" s="588"/>
      <c r="L87" s="588"/>
    </row>
    <row r="88" spans="1:12" ht="16.5" customHeight="1">
      <c r="A88" s="578" t="b">
        <v>1</v>
      </c>
      <c r="B88" s="579" t="s">
        <v>105</v>
      </c>
      <c r="C88" s="578">
        <v>100100002</v>
      </c>
      <c r="D88" s="578">
        <v>2</v>
      </c>
      <c r="E88" s="578">
        <v>35</v>
      </c>
      <c r="F88" s="587">
        <v>26682</v>
      </c>
      <c r="G88" s="589"/>
      <c r="H88" s="588">
        <v>1086</v>
      </c>
      <c r="I88" s="588"/>
      <c r="J88" s="588"/>
      <c r="K88" s="588"/>
      <c r="L88" s="588"/>
    </row>
    <row r="89" spans="1:12" ht="16.5" customHeight="1">
      <c r="A89" s="578" t="b">
        <v>1</v>
      </c>
      <c r="B89" s="579" t="s">
        <v>106</v>
      </c>
      <c r="C89" s="578">
        <v>100100002</v>
      </c>
      <c r="D89" s="578">
        <v>2</v>
      </c>
      <c r="E89" s="578">
        <v>36</v>
      </c>
      <c r="F89" s="587">
        <v>28066</v>
      </c>
      <c r="G89" s="589"/>
      <c r="H89" s="588">
        <v>1115</v>
      </c>
      <c r="I89" s="588"/>
      <c r="J89" s="588"/>
      <c r="K89" s="588"/>
      <c r="L89" s="588"/>
    </row>
    <row r="90" spans="1:12" ht="16.5" customHeight="1">
      <c r="A90" s="578" t="b">
        <v>1</v>
      </c>
      <c r="B90" s="579" t="s">
        <v>107</v>
      </c>
      <c r="C90" s="578">
        <v>100100002</v>
      </c>
      <c r="D90" s="578">
        <v>2</v>
      </c>
      <c r="E90" s="578">
        <v>37</v>
      </c>
      <c r="F90" s="587">
        <v>29487</v>
      </c>
      <c r="G90" s="589"/>
      <c r="H90" s="588">
        <v>1144</v>
      </c>
      <c r="I90" s="588"/>
      <c r="J90" s="588"/>
      <c r="K90" s="588"/>
      <c r="L90" s="588"/>
    </row>
    <row r="91" spans="1:12" ht="16.5" customHeight="1">
      <c r="A91" s="578" t="b">
        <v>1</v>
      </c>
      <c r="B91" s="579" t="s">
        <v>108</v>
      </c>
      <c r="C91" s="578">
        <v>100100002</v>
      </c>
      <c r="D91" s="578">
        <v>2</v>
      </c>
      <c r="E91" s="578">
        <v>38</v>
      </c>
      <c r="F91" s="587">
        <v>30945</v>
      </c>
      <c r="G91" s="589"/>
      <c r="H91" s="588">
        <v>1173</v>
      </c>
      <c r="I91" s="588"/>
      <c r="J91" s="588"/>
      <c r="K91" s="588"/>
      <c r="L91" s="588"/>
    </row>
    <row r="92" spans="1:12" ht="16.5" customHeight="1">
      <c r="A92" s="578" t="b">
        <v>1</v>
      </c>
      <c r="B92" s="579" t="s">
        <v>109</v>
      </c>
      <c r="C92" s="578">
        <v>100100002</v>
      </c>
      <c r="D92" s="578">
        <v>2</v>
      </c>
      <c r="E92" s="578">
        <v>39</v>
      </c>
      <c r="F92" s="587">
        <v>32439</v>
      </c>
      <c r="G92" s="589"/>
      <c r="H92" s="588">
        <v>1202</v>
      </c>
      <c r="I92" s="588"/>
      <c r="J92" s="588"/>
      <c r="K92" s="588"/>
      <c r="L92" s="588"/>
    </row>
    <row r="93" spans="1:12" ht="16.5" customHeight="1">
      <c r="A93" s="578" t="b">
        <v>1</v>
      </c>
      <c r="B93" s="579" t="s">
        <v>110</v>
      </c>
      <c r="C93" s="578">
        <v>100100002</v>
      </c>
      <c r="D93" s="578">
        <v>2</v>
      </c>
      <c r="E93" s="578">
        <v>40</v>
      </c>
      <c r="F93" s="587">
        <v>38823</v>
      </c>
      <c r="G93" s="589"/>
      <c r="H93" s="588">
        <v>1232</v>
      </c>
      <c r="I93" s="588"/>
      <c r="J93" s="588"/>
      <c r="K93" s="588"/>
      <c r="L93" s="588"/>
    </row>
    <row r="94" spans="1:12" ht="16.5" customHeight="1">
      <c r="A94" s="578" t="b">
        <v>1</v>
      </c>
      <c r="B94" s="579" t="s">
        <v>111</v>
      </c>
      <c r="C94" s="578">
        <v>100100002</v>
      </c>
      <c r="D94" s="578">
        <v>2</v>
      </c>
      <c r="E94" s="578">
        <v>41</v>
      </c>
      <c r="F94" s="587">
        <v>40613</v>
      </c>
      <c r="G94" s="589"/>
      <c r="H94" s="588">
        <v>1261</v>
      </c>
      <c r="I94" s="588"/>
      <c r="J94" s="588"/>
      <c r="K94" s="588"/>
      <c r="L94" s="588"/>
    </row>
    <row r="95" spans="1:12" ht="16.5" customHeight="1">
      <c r="A95" s="578" t="b">
        <v>1</v>
      </c>
      <c r="B95" s="579" t="s">
        <v>112</v>
      </c>
      <c r="C95" s="578">
        <v>100100002</v>
      </c>
      <c r="D95" s="578">
        <v>2</v>
      </c>
      <c r="E95" s="578">
        <v>42</v>
      </c>
      <c r="F95" s="587">
        <v>42446</v>
      </c>
      <c r="G95" s="589"/>
      <c r="H95" s="588">
        <v>1290</v>
      </c>
      <c r="I95" s="588"/>
      <c r="J95" s="588"/>
      <c r="K95" s="588"/>
      <c r="L95" s="588"/>
    </row>
    <row r="96" spans="1:12" ht="16.5" customHeight="1">
      <c r="A96" s="578" t="b">
        <v>1</v>
      </c>
      <c r="B96" s="579" t="s">
        <v>113</v>
      </c>
      <c r="C96" s="578">
        <v>100100002</v>
      </c>
      <c r="D96" s="578">
        <v>2</v>
      </c>
      <c r="E96" s="578">
        <v>43</v>
      </c>
      <c r="F96" s="587">
        <v>44320</v>
      </c>
      <c r="G96" s="589"/>
      <c r="H96" s="588">
        <v>1319</v>
      </c>
      <c r="I96" s="588"/>
      <c r="J96" s="588"/>
      <c r="K96" s="588"/>
      <c r="L96" s="588"/>
    </row>
    <row r="97" spans="1:12" ht="16.5" customHeight="1">
      <c r="A97" s="578" t="b">
        <v>1</v>
      </c>
      <c r="B97" s="579" t="s">
        <v>114</v>
      </c>
      <c r="C97" s="578">
        <v>100100002</v>
      </c>
      <c r="D97" s="578">
        <v>2</v>
      </c>
      <c r="E97" s="578">
        <v>44</v>
      </c>
      <c r="F97" s="587">
        <v>46237</v>
      </c>
      <c r="G97" s="589"/>
      <c r="H97" s="588">
        <v>1348</v>
      </c>
      <c r="I97" s="588"/>
      <c r="J97" s="588"/>
      <c r="K97" s="588"/>
      <c r="L97" s="588"/>
    </row>
    <row r="98" spans="1:12" ht="16.5" customHeight="1">
      <c r="A98" s="578" t="b">
        <v>1</v>
      </c>
      <c r="B98" s="579" t="s">
        <v>115</v>
      </c>
      <c r="C98" s="578">
        <v>100100002</v>
      </c>
      <c r="D98" s="578">
        <v>2</v>
      </c>
      <c r="E98" s="578">
        <v>45</v>
      </c>
      <c r="F98" s="587">
        <v>48194</v>
      </c>
      <c r="G98" s="589"/>
      <c r="H98" s="588">
        <v>1377</v>
      </c>
      <c r="I98" s="588"/>
      <c r="J98" s="588"/>
      <c r="K98" s="588"/>
      <c r="L98" s="588"/>
    </row>
    <row r="99" spans="1:12" ht="16.5" customHeight="1">
      <c r="A99" s="578" t="b">
        <v>1</v>
      </c>
      <c r="B99" s="579" t="s">
        <v>116</v>
      </c>
      <c r="C99" s="578">
        <v>100100002</v>
      </c>
      <c r="D99" s="578">
        <v>2</v>
      </c>
      <c r="E99" s="578">
        <v>46</v>
      </c>
      <c r="F99" s="587">
        <v>50194</v>
      </c>
      <c r="G99" s="589"/>
      <c r="H99" s="588">
        <v>1406</v>
      </c>
      <c r="I99" s="588"/>
      <c r="J99" s="588"/>
      <c r="K99" s="588"/>
      <c r="L99" s="588"/>
    </row>
    <row r="100" spans="1:12" ht="16.5" customHeight="1">
      <c r="A100" s="578" t="b">
        <v>1</v>
      </c>
      <c r="B100" s="579" t="s">
        <v>117</v>
      </c>
      <c r="C100" s="578">
        <v>100100002</v>
      </c>
      <c r="D100" s="578">
        <v>2</v>
      </c>
      <c r="E100" s="578">
        <v>47</v>
      </c>
      <c r="F100" s="587">
        <v>52236</v>
      </c>
      <c r="G100" s="589"/>
      <c r="H100" s="588">
        <v>1435</v>
      </c>
      <c r="I100" s="588"/>
      <c r="J100" s="588"/>
      <c r="K100" s="588"/>
      <c r="L100" s="588"/>
    </row>
    <row r="101" spans="1:12" ht="16.5" customHeight="1">
      <c r="A101" s="578" t="b">
        <v>1</v>
      </c>
      <c r="B101" s="579" t="s">
        <v>118</v>
      </c>
      <c r="C101" s="578">
        <v>100100002</v>
      </c>
      <c r="D101" s="578">
        <v>2</v>
      </c>
      <c r="E101" s="578">
        <v>48</v>
      </c>
      <c r="F101" s="587">
        <v>54319</v>
      </c>
      <c r="G101" s="589"/>
      <c r="H101" s="588">
        <v>1464</v>
      </c>
      <c r="I101" s="588"/>
      <c r="J101" s="588"/>
      <c r="K101" s="588"/>
      <c r="L101" s="588"/>
    </row>
    <row r="102" spans="1:12" ht="16.5" customHeight="1">
      <c r="A102" s="578" t="b">
        <v>1</v>
      </c>
      <c r="B102" s="579" t="s">
        <v>119</v>
      </c>
      <c r="C102" s="578">
        <v>100100002</v>
      </c>
      <c r="D102" s="578">
        <v>2</v>
      </c>
      <c r="E102" s="578">
        <v>49</v>
      </c>
      <c r="F102" s="587">
        <v>56444</v>
      </c>
      <c r="G102" s="589"/>
      <c r="H102" s="588">
        <v>1494</v>
      </c>
      <c r="I102" s="588"/>
      <c r="J102" s="588"/>
      <c r="K102" s="588"/>
      <c r="L102" s="588"/>
    </row>
    <row r="103" spans="1:12" ht="16.5" customHeight="1">
      <c r="A103" s="578" t="b">
        <v>1</v>
      </c>
      <c r="B103" s="579" t="s">
        <v>120</v>
      </c>
      <c r="C103" s="578">
        <v>100100002</v>
      </c>
      <c r="D103" s="578">
        <v>2</v>
      </c>
      <c r="E103" s="578">
        <v>50</v>
      </c>
      <c r="F103" s="587">
        <v>65936</v>
      </c>
      <c r="G103" s="589"/>
      <c r="H103" s="588">
        <v>1523</v>
      </c>
      <c r="I103" s="588"/>
      <c r="J103" s="588"/>
      <c r="K103" s="588"/>
      <c r="L103" s="588"/>
    </row>
    <row r="104" spans="1:12" ht="16.5" customHeight="1">
      <c r="A104" s="578" t="b">
        <v>1</v>
      </c>
      <c r="B104" s="579" t="s">
        <v>121</v>
      </c>
      <c r="C104" s="578">
        <v>100100003</v>
      </c>
      <c r="D104" s="578">
        <v>3</v>
      </c>
      <c r="E104" s="578">
        <v>1</v>
      </c>
      <c r="F104" s="587">
        <v>1956</v>
      </c>
      <c r="G104" s="589"/>
      <c r="H104" s="588"/>
      <c r="I104" s="588"/>
      <c r="J104" s="588"/>
      <c r="K104" s="588"/>
      <c r="L104" s="588"/>
    </row>
    <row r="105" spans="1:12" ht="16.5" customHeight="1">
      <c r="A105" s="578" t="b">
        <v>1</v>
      </c>
      <c r="B105" s="579" t="s">
        <v>122</v>
      </c>
      <c r="C105" s="578">
        <v>100100003</v>
      </c>
      <c r="D105" s="578">
        <v>3</v>
      </c>
      <c r="E105" s="578">
        <v>2</v>
      </c>
      <c r="F105" s="587">
        <v>2097</v>
      </c>
      <c r="G105" s="589"/>
      <c r="H105" s="588"/>
      <c r="I105" s="588"/>
      <c r="J105" s="588"/>
      <c r="K105" s="588"/>
      <c r="L105" s="588"/>
    </row>
    <row r="106" spans="1:12" ht="16.5" customHeight="1">
      <c r="A106" s="578" t="b">
        <v>1</v>
      </c>
      <c r="B106" s="579" t="s">
        <v>123</v>
      </c>
      <c r="C106" s="578">
        <v>100100003</v>
      </c>
      <c r="D106" s="578">
        <v>3</v>
      </c>
      <c r="E106" s="578">
        <v>3</v>
      </c>
      <c r="F106" s="587">
        <v>2248</v>
      </c>
      <c r="G106" s="589"/>
      <c r="H106" s="588"/>
      <c r="I106" s="588"/>
      <c r="J106" s="588"/>
      <c r="K106" s="588"/>
      <c r="L106" s="588"/>
    </row>
    <row r="107" spans="1:12" ht="16.5" customHeight="1">
      <c r="A107" s="578" t="b">
        <v>1</v>
      </c>
      <c r="B107" s="579" t="s">
        <v>124</v>
      </c>
      <c r="C107" s="578">
        <v>100100003</v>
      </c>
      <c r="D107" s="578">
        <v>3</v>
      </c>
      <c r="E107" s="578">
        <v>4</v>
      </c>
      <c r="F107" s="587">
        <v>2408</v>
      </c>
      <c r="G107" s="589"/>
      <c r="H107" s="588"/>
      <c r="I107" s="588"/>
      <c r="J107" s="588"/>
      <c r="K107" s="588"/>
      <c r="L107" s="588"/>
    </row>
    <row r="108" spans="1:12" ht="16.5" customHeight="1">
      <c r="A108" s="578" t="b">
        <v>1</v>
      </c>
      <c r="B108" s="579" t="s">
        <v>125</v>
      </c>
      <c r="C108" s="578">
        <v>100100003</v>
      </c>
      <c r="D108" s="578">
        <v>3</v>
      </c>
      <c r="E108" s="578">
        <v>5</v>
      </c>
      <c r="F108" s="587">
        <v>2577</v>
      </c>
      <c r="G108" s="589"/>
      <c r="H108" s="588"/>
      <c r="I108" s="588"/>
      <c r="J108" s="588"/>
      <c r="K108" s="588"/>
      <c r="L108" s="588"/>
    </row>
    <row r="109" spans="1:12" ht="16.5" customHeight="1">
      <c r="A109" s="578" t="b">
        <v>1</v>
      </c>
      <c r="B109" s="579" t="s">
        <v>126</v>
      </c>
      <c r="C109" s="578">
        <v>100100003</v>
      </c>
      <c r="D109" s="578">
        <v>3</v>
      </c>
      <c r="E109" s="578">
        <v>6</v>
      </c>
      <c r="F109" s="587">
        <v>2756</v>
      </c>
      <c r="G109" s="589"/>
      <c r="H109" s="588"/>
      <c r="I109" s="588"/>
      <c r="J109" s="588"/>
      <c r="K109" s="588"/>
      <c r="L109" s="588"/>
    </row>
    <row r="110" spans="1:12" ht="16.5" customHeight="1">
      <c r="A110" s="578" t="b">
        <v>1</v>
      </c>
      <c r="B110" s="579" t="s">
        <v>127</v>
      </c>
      <c r="C110" s="578">
        <v>100100003</v>
      </c>
      <c r="D110" s="578">
        <v>3</v>
      </c>
      <c r="E110" s="578">
        <v>7</v>
      </c>
      <c r="F110" s="587">
        <v>2943</v>
      </c>
      <c r="G110" s="589"/>
      <c r="H110" s="588"/>
      <c r="I110" s="588"/>
      <c r="J110" s="588"/>
      <c r="K110" s="588"/>
      <c r="L110" s="588"/>
    </row>
    <row r="111" spans="1:12" ht="16.5" customHeight="1">
      <c r="A111" s="578" t="b">
        <v>1</v>
      </c>
      <c r="B111" s="579" t="s">
        <v>128</v>
      </c>
      <c r="C111" s="578">
        <v>100100003</v>
      </c>
      <c r="D111" s="578">
        <v>3</v>
      </c>
      <c r="E111" s="578">
        <v>8</v>
      </c>
      <c r="F111" s="587">
        <v>3139</v>
      </c>
      <c r="G111" s="589"/>
      <c r="H111" s="588"/>
      <c r="I111" s="588"/>
      <c r="J111" s="588"/>
      <c r="K111" s="588"/>
      <c r="L111" s="588"/>
    </row>
    <row r="112" spans="1:12" ht="16.5" customHeight="1">
      <c r="A112" s="578" t="b">
        <v>1</v>
      </c>
      <c r="B112" s="579" t="s">
        <v>129</v>
      </c>
      <c r="C112" s="578">
        <v>100100003</v>
      </c>
      <c r="D112" s="578">
        <v>3</v>
      </c>
      <c r="E112" s="578">
        <v>9</v>
      </c>
      <c r="F112" s="587">
        <v>3344</v>
      </c>
      <c r="G112" s="589"/>
      <c r="H112" s="588"/>
      <c r="I112" s="588"/>
      <c r="J112" s="588"/>
      <c r="K112" s="588"/>
      <c r="L112" s="588"/>
    </row>
    <row r="113" spans="1:12" ht="16.5" customHeight="1">
      <c r="A113" s="578" t="b">
        <v>1</v>
      </c>
      <c r="B113" s="579" t="s">
        <v>130</v>
      </c>
      <c r="C113" s="578">
        <v>100100003</v>
      </c>
      <c r="D113" s="578">
        <v>3</v>
      </c>
      <c r="E113" s="578">
        <v>10</v>
      </c>
      <c r="F113" s="587">
        <v>4450</v>
      </c>
      <c r="G113" s="589"/>
      <c r="H113" s="588"/>
      <c r="I113" s="588"/>
      <c r="J113" s="588"/>
      <c r="K113" s="588"/>
      <c r="L113" s="588"/>
    </row>
    <row r="114" spans="1:12" ht="16.5" customHeight="1">
      <c r="A114" s="578" t="b">
        <v>1</v>
      </c>
      <c r="B114" s="579" t="s">
        <v>131</v>
      </c>
      <c r="C114" s="578">
        <v>100100003</v>
      </c>
      <c r="D114" s="578">
        <v>3</v>
      </c>
      <c r="E114" s="578">
        <v>11</v>
      </c>
      <c r="F114" s="587">
        <v>4729</v>
      </c>
      <c r="G114" s="589"/>
      <c r="H114" s="588"/>
      <c r="I114" s="588"/>
      <c r="J114" s="588"/>
      <c r="K114" s="588"/>
      <c r="L114" s="588"/>
    </row>
    <row r="115" spans="1:12" ht="16.5" customHeight="1">
      <c r="A115" s="578" t="b">
        <v>1</v>
      </c>
      <c r="B115" s="579" t="s">
        <v>132</v>
      </c>
      <c r="C115" s="578">
        <v>100100003</v>
      </c>
      <c r="D115" s="578">
        <v>3</v>
      </c>
      <c r="E115" s="578">
        <v>12</v>
      </c>
      <c r="F115" s="587">
        <v>5020</v>
      </c>
      <c r="G115" s="589"/>
      <c r="H115" s="588"/>
      <c r="I115" s="588"/>
      <c r="J115" s="588"/>
      <c r="K115" s="588"/>
      <c r="L115" s="588"/>
    </row>
    <row r="116" spans="1:12" ht="16.5" customHeight="1">
      <c r="A116" s="578" t="b">
        <v>1</v>
      </c>
      <c r="B116" s="579" t="s">
        <v>133</v>
      </c>
      <c r="C116" s="578">
        <v>100100003</v>
      </c>
      <c r="D116" s="578">
        <v>3</v>
      </c>
      <c r="E116" s="578">
        <v>13</v>
      </c>
      <c r="F116" s="587">
        <v>5323</v>
      </c>
      <c r="G116" s="589"/>
      <c r="H116" s="588"/>
      <c r="I116" s="588"/>
      <c r="J116" s="588"/>
      <c r="K116" s="588"/>
      <c r="L116" s="588"/>
    </row>
    <row r="117" spans="1:12" ht="16.5" customHeight="1">
      <c r="A117" s="578" t="b">
        <v>1</v>
      </c>
      <c r="B117" s="579" t="s">
        <v>134</v>
      </c>
      <c r="C117" s="578">
        <v>100100003</v>
      </c>
      <c r="D117" s="578">
        <v>3</v>
      </c>
      <c r="E117" s="578">
        <v>14</v>
      </c>
      <c r="F117" s="587">
        <v>5637</v>
      </c>
      <c r="G117" s="589"/>
      <c r="H117" s="588"/>
      <c r="I117" s="588"/>
      <c r="J117" s="588"/>
      <c r="K117" s="588"/>
      <c r="L117" s="588"/>
    </row>
    <row r="118" spans="1:12" ht="16.5" customHeight="1">
      <c r="A118" s="578" t="b">
        <v>1</v>
      </c>
      <c r="B118" s="579" t="s">
        <v>135</v>
      </c>
      <c r="C118" s="578">
        <v>100100003</v>
      </c>
      <c r="D118" s="578">
        <v>3</v>
      </c>
      <c r="E118" s="578">
        <v>15</v>
      </c>
      <c r="F118" s="587">
        <v>5962</v>
      </c>
      <c r="G118" s="589"/>
      <c r="H118" s="588"/>
      <c r="I118" s="588"/>
      <c r="J118" s="588"/>
      <c r="K118" s="588"/>
      <c r="L118" s="588"/>
    </row>
    <row r="119" spans="1:12" ht="16.5" customHeight="1">
      <c r="A119" s="578" t="b">
        <v>1</v>
      </c>
      <c r="B119" s="579" t="s">
        <v>136</v>
      </c>
      <c r="C119" s="578">
        <v>100100003</v>
      </c>
      <c r="D119" s="578">
        <v>3</v>
      </c>
      <c r="E119" s="578">
        <v>16</v>
      </c>
      <c r="F119" s="587">
        <v>6299</v>
      </c>
      <c r="G119" s="589"/>
      <c r="H119" s="588"/>
      <c r="I119" s="588"/>
      <c r="J119" s="588"/>
      <c r="K119" s="588"/>
      <c r="L119" s="588"/>
    </row>
    <row r="120" spans="1:12" ht="16.5" customHeight="1">
      <c r="A120" s="578" t="b">
        <v>1</v>
      </c>
      <c r="B120" s="579" t="s">
        <v>137</v>
      </c>
      <c r="C120" s="578">
        <v>100100003</v>
      </c>
      <c r="D120" s="578">
        <v>3</v>
      </c>
      <c r="E120" s="578">
        <v>17</v>
      </c>
      <c r="F120" s="587">
        <v>6647</v>
      </c>
      <c r="G120" s="589"/>
      <c r="H120" s="588"/>
      <c r="I120" s="588"/>
      <c r="J120" s="588"/>
      <c r="K120" s="588"/>
      <c r="L120" s="588"/>
    </row>
    <row r="121" spans="1:12" ht="16.5" customHeight="1">
      <c r="A121" s="578" t="b">
        <v>1</v>
      </c>
      <c r="B121" s="579" t="s">
        <v>138</v>
      </c>
      <c r="C121" s="578">
        <v>100100003</v>
      </c>
      <c r="D121" s="578">
        <v>3</v>
      </c>
      <c r="E121" s="578">
        <v>18</v>
      </c>
      <c r="F121" s="587">
        <v>7006</v>
      </c>
      <c r="G121" s="589"/>
      <c r="H121" s="588"/>
      <c r="I121" s="588"/>
      <c r="J121" s="588"/>
      <c r="K121" s="588"/>
      <c r="L121" s="588"/>
    </row>
    <row r="122" spans="1:12" ht="16.5" customHeight="1">
      <c r="A122" s="578" t="b">
        <v>1</v>
      </c>
      <c r="B122" s="579" t="s">
        <v>139</v>
      </c>
      <c r="C122" s="578">
        <v>100100003</v>
      </c>
      <c r="D122" s="578">
        <v>3</v>
      </c>
      <c r="E122" s="578">
        <v>19</v>
      </c>
      <c r="F122" s="587">
        <v>7377</v>
      </c>
      <c r="G122" s="589"/>
      <c r="H122" s="588"/>
      <c r="I122" s="588"/>
      <c r="J122" s="588"/>
      <c r="K122" s="588"/>
      <c r="L122" s="588"/>
    </row>
    <row r="123" spans="1:12" ht="16.5" customHeight="1">
      <c r="A123" s="578" t="b">
        <v>1</v>
      </c>
      <c r="B123" s="579" t="s">
        <v>140</v>
      </c>
      <c r="C123" s="578">
        <v>100100003</v>
      </c>
      <c r="D123" s="578">
        <v>3</v>
      </c>
      <c r="E123" s="578">
        <v>20</v>
      </c>
      <c r="F123" s="587">
        <v>9312</v>
      </c>
      <c r="G123" s="589"/>
      <c r="H123" s="588"/>
      <c r="I123" s="588"/>
      <c r="J123" s="588"/>
      <c r="K123" s="588"/>
      <c r="L123" s="588"/>
    </row>
    <row r="124" spans="1:12" ht="16.5" customHeight="1">
      <c r="A124" s="578" t="b">
        <v>1</v>
      </c>
      <c r="B124" s="579" t="s">
        <v>141</v>
      </c>
      <c r="C124" s="578">
        <v>100100003</v>
      </c>
      <c r="D124" s="578">
        <v>3</v>
      </c>
      <c r="E124" s="578">
        <v>21</v>
      </c>
      <c r="F124" s="587">
        <v>11749</v>
      </c>
      <c r="G124" s="589"/>
      <c r="H124" s="588"/>
      <c r="I124" s="588"/>
      <c r="J124" s="588"/>
      <c r="K124" s="588"/>
      <c r="L124" s="588"/>
    </row>
    <row r="125" spans="1:12" ht="16.5" customHeight="1">
      <c r="A125" s="578" t="b">
        <v>1</v>
      </c>
      <c r="B125" s="579" t="s">
        <v>142</v>
      </c>
      <c r="C125" s="578">
        <v>100100003</v>
      </c>
      <c r="D125" s="578">
        <v>3</v>
      </c>
      <c r="E125" s="578">
        <v>22</v>
      </c>
      <c r="F125" s="587">
        <v>12669</v>
      </c>
      <c r="G125" s="589"/>
      <c r="H125" s="588"/>
      <c r="I125" s="588"/>
      <c r="J125" s="588"/>
      <c r="K125" s="588"/>
      <c r="L125" s="588"/>
    </row>
    <row r="126" spans="1:12" ht="16.5" customHeight="1">
      <c r="A126" s="578" t="b">
        <v>1</v>
      </c>
      <c r="B126" s="579" t="s">
        <v>143</v>
      </c>
      <c r="C126" s="578">
        <v>100100003</v>
      </c>
      <c r="D126" s="578">
        <v>3</v>
      </c>
      <c r="E126" s="578">
        <v>23</v>
      </c>
      <c r="F126" s="587">
        <v>13629</v>
      </c>
      <c r="G126" s="589"/>
      <c r="H126" s="588"/>
      <c r="I126" s="588"/>
      <c r="J126" s="588"/>
      <c r="K126" s="588"/>
      <c r="L126" s="588"/>
    </row>
    <row r="127" spans="1:12" ht="16.5" customHeight="1">
      <c r="A127" s="578" t="b">
        <v>1</v>
      </c>
      <c r="B127" s="579" t="s">
        <v>144</v>
      </c>
      <c r="C127" s="578">
        <v>100100003</v>
      </c>
      <c r="D127" s="578">
        <v>3</v>
      </c>
      <c r="E127" s="578">
        <v>24</v>
      </c>
      <c r="F127" s="587">
        <v>14626</v>
      </c>
      <c r="G127" s="589"/>
      <c r="H127" s="588"/>
      <c r="I127" s="588"/>
      <c r="J127" s="588"/>
      <c r="K127" s="588"/>
      <c r="L127" s="588"/>
    </row>
    <row r="128" spans="1:12" ht="16.5" customHeight="1">
      <c r="A128" s="578" t="b">
        <v>1</v>
      </c>
      <c r="B128" s="579" t="s">
        <v>145</v>
      </c>
      <c r="C128" s="578">
        <v>100100003</v>
      </c>
      <c r="D128" s="578">
        <v>3</v>
      </c>
      <c r="E128" s="578">
        <v>25</v>
      </c>
      <c r="F128" s="587">
        <v>15663</v>
      </c>
      <c r="G128" s="589"/>
      <c r="H128" s="588"/>
      <c r="I128" s="588"/>
      <c r="J128" s="588"/>
      <c r="K128" s="588"/>
      <c r="L128" s="588"/>
    </row>
    <row r="129" spans="1:12" ht="16.5" customHeight="1">
      <c r="A129" s="578" t="b">
        <v>1</v>
      </c>
      <c r="B129" s="579" t="s">
        <v>146</v>
      </c>
      <c r="C129" s="578">
        <v>100100003</v>
      </c>
      <c r="D129" s="578">
        <v>3</v>
      </c>
      <c r="E129" s="578">
        <v>26</v>
      </c>
      <c r="F129" s="587">
        <v>16738</v>
      </c>
      <c r="G129" s="589"/>
      <c r="H129" s="588"/>
      <c r="I129" s="588"/>
      <c r="J129" s="588"/>
      <c r="K129" s="588"/>
      <c r="L129" s="588"/>
    </row>
    <row r="130" spans="1:12" ht="16.5" customHeight="1">
      <c r="A130" s="578" t="b">
        <v>1</v>
      </c>
      <c r="B130" s="579" t="s">
        <v>147</v>
      </c>
      <c r="C130" s="578">
        <v>100100003</v>
      </c>
      <c r="D130" s="578">
        <v>3</v>
      </c>
      <c r="E130" s="578">
        <v>27</v>
      </c>
      <c r="F130" s="587">
        <v>17852</v>
      </c>
      <c r="G130" s="589"/>
      <c r="H130" s="588"/>
      <c r="I130" s="588"/>
      <c r="J130" s="588"/>
      <c r="K130" s="588"/>
      <c r="L130" s="588"/>
    </row>
    <row r="131" spans="1:12" ht="16.5" customHeight="1">
      <c r="A131" s="578" t="b">
        <v>1</v>
      </c>
      <c r="B131" s="579" t="s">
        <v>148</v>
      </c>
      <c r="C131" s="578">
        <v>100100003</v>
      </c>
      <c r="D131" s="578">
        <v>3</v>
      </c>
      <c r="E131" s="578">
        <v>28</v>
      </c>
      <c r="F131" s="587">
        <v>19004</v>
      </c>
      <c r="G131" s="589"/>
      <c r="H131" s="588"/>
      <c r="I131" s="588"/>
      <c r="J131" s="588"/>
      <c r="K131" s="588"/>
      <c r="L131" s="588"/>
    </row>
    <row r="132" spans="1:12" ht="16.5" customHeight="1">
      <c r="A132" s="578" t="b">
        <v>1</v>
      </c>
      <c r="B132" s="579" t="s">
        <v>149</v>
      </c>
      <c r="C132" s="578">
        <v>100100003</v>
      </c>
      <c r="D132" s="578">
        <v>3</v>
      </c>
      <c r="E132" s="578">
        <v>29</v>
      </c>
      <c r="F132" s="587">
        <v>20194</v>
      </c>
      <c r="G132" s="589"/>
      <c r="H132" s="588"/>
      <c r="I132" s="588"/>
      <c r="J132" s="588"/>
      <c r="K132" s="588"/>
      <c r="L132" s="588"/>
    </row>
    <row r="133" spans="1:12" ht="16.5" customHeight="1">
      <c r="A133" s="578" t="b">
        <v>1</v>
      </c>
      <c r="B133" s="579" t="s">
        <v>150</v>
      </c>
      <c r="C133" s="578">
        <v>100100003</v>
      </c>
      <c r="D133" s="578">
        <v>3</v>
      </c>
      <c r="E133" s="578">
        <v>30</v>
      </c>
      <c r="F133" s="587">
        <v>24995</v>
      </c>
      <c r="G133" s="589"/>
      <c r="H133" s="588"/>
      <c r="I133" s="588"/>
      <c r="J133" s="588"/>
      <c r="K133" s="588"/>
      <c r="L133" s="588"/>
    </row>
    <row r="134" spans="1:12" ht="16.5" customHeight="1">
      <c r="A134" s="578" t="b">
        <v>1</v>
      </c>
      <c r="B134" s="579" t="s">
        <v>151</v>
      </c>
      <c r="C134" s="578">
        <v>100100003</v>
      </c>
      <c r="D134" s="578">
        <v>3</v>
      </c>
      <c r="E134" s="578">
        <v>31</v>
      </c>
      <c r="F134" s="587">
        <v>26474</v>
      </c>
      <c r="G134" s="589"/>
      <c r="H134" s="588"/>
      <c r="I134" s="588"/>
      <c r="J134" s="588"/>
      <c r="K134" s="588"/>
      <c r="L134" s="588"/>
    </row>
    <row r="135" spans="1:12" ht="16.5" customHeight="1">
      <c r="A135" s="578" t="b">
        <v>1</v>
      </c>
      <c r="B135" s="579" t="s">
        <v>152</v>
      </c>
      <c r="C135" s="578">
        <v>100100003</v>
      </c>
      <c r="D135" s="578">
        <v>3</v>
      </c>
      <c r="E135" s="578">
        <v>32</v>
      </c>
      <c r="F135" s="587">
        <v>27998</v>
      </c>
      <c r="G135" s="589"/>
      <c r="H135" s="588"/>
      <c r="I135" s="588"/>
      <c r="J135" s="588"/>
      <c r="K135" s="588"/>
      <c r="L135" s="588"/>
    </row>
    <row r="136" spans="1:12" ht="16.5" customHeight="1">
      <c r="A136" s="578" t="b">
        <v>1</v>
      </c>
      <c r="B136" s="579" t="s">
        <v>153</v>
      </c>
      <c r="C136" s="578">
        <v>100100003</v>
      </c>
      <c r="D136" s="578">
        <v>3</v>
      </c>
      <c r="E136" s="578">
        <v>33</v>
      </c>
      <c r="F136" s="587">
        <v>29566</v>
      </c>
      <c r="G136" s="589"/>
      <c r="H136" s="588"/>
      <c r="I136" s="588"/>
      <c r="J136" s="588"/>
      <c r="K136" s="588"/>
      <c r="L136" s="588"/>
    </row>
    <row r="137" spans="1:12" ht="16.5" customHeight="1">
      <c r="A137" s="578" t="b">
        <v>1</v>
      </c>
      <c r="B137" s="579" t="s">
        <v>154</v>
      </c>
      <c r="C137" s="578">
        <v>100100003</v>
      </c>
      <c r="D137" s="578">
        <v>3</v>
      </c>
      <c r="E137" s="578">
        <v>34</v>
      </c>
      <c r="F137" s="587">
        <v>31180</v>
      </c>
      <c r="G137" s="589"/>
      <c r="H137" s="588"/>
      <c r="I137" s="588"/>
      <c r="J137" s="588"/>
      <c r="K137" s="588"/>
      <c r="L137" s="588"/>
    </row>
    <row r="138" spans="1:12" ht="16.5" customHeight="1">
      <c r="A138" s="578" t="b">
        <v>1</v>
      </c>
      <c r="B138" s="579" t="s">
        <v>155</v>
      </c>
      <c r="C138" s="578">
        <v>100100003</v>
      </c>
      <c r="D138" s="578">
        <v>3</v>
      </c>
      <c r="E138" s="578">
        <v>35</v>
      </c>
      <c r="F138" s="587">
        <v>32839</v>
      </c>
      <c r="G138" s="589"/>
      <c r="H138" s="588"/>
      <c r="I138" s="588"/>
      <c r="J138" s="588"/>
      <c r="K138" s="588"/>
      <c r="L138" s="588"/>
    </row>
    <row r="139" spans="1:12" ht="16.5" customHeight="1">
      <c r="A139" s="578" t="b">
        <v>1</v>
      </c>
      <c r="B139" s="579" t="s">
        <v>156</v>
      </c>
      <c r="C139" s="578">
        <v>100100003</v>
      </c>
      <c r="D139" s="578">
        <v>3</v>
      </c>
      <c r="E139" s="578">
        <v>36</v>
      </c>
      <c r="F139" s="587">
        <v>34543</v>
      </c>
      <c r="G139" s="589"/>
      <c r="H139" s="588"/>
      <c r="I139" s="588"/>
      <c r="J139" s="588"/>
      <c r="K139" s="588"/>
      <c r="L139" s="588"/>
    </row>
    <row r="140" spans="1:12" ht="16.5" customHeight="1">
      <c r="A140" s="578" t="b">
        <v>1</v>
      </c>
      <c r="B140" s="579" t="s">
        <v>157</v>
      </c>
      <c r="C140" s="578">
        <v>100100003</v>
      </c>
      <c r="D140" s="578">
        <v>3</v>
      </c>
      <c r="E140" s="578">
        <v>37</v>
      </c>
      <c r="F140" s="587">
        <v>36292</v>
      </c>
      <c r="G140" s="589"/>
      <c r="H140" s="588"/>
      <c r="I140" s="588"/>
      <c r="J140" s="588"/>
      <c r="K140" s="588"/>
      <c r="L140" s="588"/>
    </row>
    <row r="141" spans="1:12" ht="16.5" customHeight="1">
      <c r="A141" s="578" t="b">
        <v>1</v>
      </c>
      <c r="B141" s="579" t="s">
        <v>158</v>
      </c>
      <c r="C141" s="578">
        <v>100100003</v>
      </c>
      <c r="D141" s="578">
        <v>3</v>
      </c>
      <c r="E141" s="578">
        <v>38</v>
      </c>
      <c r="F141" s="587">
        <v>38087</v>
      </c>
      <c r="G141" s="589"/>
      <c r="H141" s="588"/>
      <c r="I141" s="588"/>
      <c r="J141" s="588"/>
      <c r="K141" s="588"/>
      <c r="L141" s="588"/>
    </row>
    <row r="142" spans="1:12" ht="16.5" customHeight="1">
      <c r="A142" s="578" t="b">
        <v>1</v>
      </c>
      <c r="B142" s="579" t="s">
        <v>159</v>
      </c>
      <c r="C142" s="578">
        <v>100100003</v>
      </c>
      <c r="D142" s="578">
        <v>3</v>
      </c>
      <c r="E142" s="578">
        <v>39</v>
      </c>
      <c r="F142" s="587">
        <v>39925</v>
      </c>
      <c r="G142" s="589"/>
      <c r="H142" s="588"/>
      <c r="I142" s="588"/>
      <c r="J142" s="588"/>
      <c r="K142" s="588"/>
      <c r="L142" s="588"/>
    </row>
    <row r="143" spans="1:12" ht="16.5" customHeight="1">
      <c r="A143" s="578" t="b">
        <v>1</v>
      </c>
      <c r="B143" s="579" t="s">
        <v>160</v>
      </c>
      <c r="C143" s="578">
        <v>100100003</v>
      </c>
      <c r="D143" s="578">
        <v>3</v>
      </c>
      <c r="E143" s="578">
        <v>40</v>
      </c>
      <c r="F143" s="587">
        <v>47782</v>
      </c>
      <c r="G143" s="589"/>
      <c r="H143" s="588"/>
      <c r="I143" s="588"/>
      <c r="J143" s="588"/>
      <c r="K143" s="588"/>
      <c r="L143" s="588"/>
    </row>
    <row r="144" spans="1:12" ht="16.5" customHeight="1">
      <c r="A144" s="578" t="b">
        <v>1</v>
      </c>
      <c r="B144" s="579" t="s">
        <v>161</v>
      </c>
      <c r="C144" s="578">
        <v>100100003</v>
      </c>
      <c r="D144" s="578">
        <v>3</v>
      </c>
      <c r="E144" s="578">
        <v>41</v>
      </c>
      <c r="F144" s="587">
        <v>49985</v>
      </c>
      <c r="G144" s="589"/>
      <c r="H144" s="588"/>
      <c r="I144" s="588"/>
      <c r="J144" s="588"/>
      <c r="K144" s="588"/>
      <c r="L144" s="588"/>
    </row>
    <row r="145" spans="1:12" ht="16.5" customHeight="1">
      <c r="A145" s="578" t="b">
        <v>1</v>
      </c>
      <c r="B145" s="579" t="s">
        <v>162</v>
      </c>
      <c r="C145" s="578">
        <v>100100003</v>
      </c>
      <c r="D145" s="578">
        <v>3</v>
      </c>
      <c r="E145" s="578">
        <v>42</v>
      </c>
      <c r="F145" s="587">
        <v>52241</v>
      </c>
      <c r="G145" s="589"/>
      <c r="H145" s="588"/>
      <c r="I145" s="588"/>
      <c r="J145" s="588"/>
      <c r="K145" s="588"/>
      <c r="L145" s="588"/>
    </row>
    <row r="146" spans="1:12" ht="16.5" customHeight="1">
      <c r="A146" s="578" t="b">
        <v>1</v>
      </c>
      <c r="B146" s="579" t="s">
        <v>163</v>
      </c>
      <c r="C146" s="578">
        <v>100100003</v>
      </c>
      <c r="D146" s="578">
        <v>3</v>
      </c>
      <c r="E146" s="578">
        <v>43</v>
      </c>
      <c r="F146" s="587">
        <v>54548</v>
      </c>
      <c r="G146" s="589"/>
      <c r="H146" s="588"/>
      <c r="I146" s="588"/>
      <c r="J146" s="588"/>
      <c r="K146" s="588"/>
      <c r="L146" s="588"/>
    </row>
    <row r="147" spans="1:12" ht="16.5" customHeight="1">
      <c r="A147" s="578" t="b">
        <v>1</v>
      </c>
      <c r="B147" s="579" t="s">
        <v>164</v>
      </c>
      <c r="C147" s="578">
        <v>100100003</v>
      </c>
      <c r="D147" s="578">
        <v>3</v>
      </c>
      <c r="E147" s="578">
        <v>44</v>
      </c>
      <c r="F147" s="587">
        <v>56907</v>
      </c>
      <c r="G147" s="589"/>
      <c r="H147" s="588"/>
      <c r="I147" s="588"/>
      <c r="J147" s="588"/>
      <c r="K147" s="588"/>
      <c r="L147" s="588"/>
    </row>
    <row r="148" spans="1:12" ht="16.5" customHeight="1">
      <c r="A148" s="578" t="b">
        <v>1</v>
      </c>
      <c r="B148" s="579" t="s">
        <v>165</v>
      </c>
      <c r="C148" s="578">
        <v>100100003</v>
      </c>
      <c r="D148" s="578">
        <v>3</v>
      </c>
      <c r="E148" s="578">
        <v>45</v>
      </c>
      <c r="F148" s="587">
        <v>59316</v>
      </c>
      <c r="G148" s="589"/>
      <c r="H148" s="588"/>
      <c r="I148" s="588"/>
      <c r="J148" s="588"/>
      <c r="K148" s="588"/>
      <c r="L148" s="588"/>
    </row>
    <row r="149" spans="1:12" ht="16.5" customHeight="1">
      <c r="A149" s="578" t="b">
        <v>1</v>
      </c>
      <c r="B149" s="579" t="s">
        <v>166</v>
      </c>
      <c r="C149" s="578">
        <v>100100003</v>
      </c>
      <c r="D149" s="578">
        <v>3</v>
      </c>
      <c r="E149" s="578">
        <v>46</v>
      </c>
      <c r="F149" s="587">
        <v>61777</v>
      </c>
      <c r="G149" s="589"/>
      <c r="H149" s="588"/>
      <c r="I149" s="588"/>
      <c r="J149" s="588"/>
      <c r="K149" s="588"/>
      <c r="L149" s="588"/>
    </row>
    <row r="150" spans="1:12" ht="16.5" customHeight="1">
      <c r="A150" s="578" t="b">
        <v>1</v>
      </c>
      <c r="B150" s="579" t="s">
        <v>167</v>
      </c>
      <c r="C150" s="578">
        <v>100100003</v>
      </c>
      <c r="D150" s="578">
        <v>3</v>
      </c>
      <c r="E150" s="578">
        <v>47</v>
      </c>
      <c r="F150" s="587">
        <v>64291</v>
      </c>
      <c r="G150" s="589"/>
      <c r="H150" s="588"/>
      <c r="I150" s="588"/>
      <c r="J150" s="588"/>
      <c r="K150" s="588"/>
      <c r="L150" s="588"/>
    </row>
    <row r="151" spans="1:12" ht="16.5" customHeight="1">
      <c r="A151" s="578" t="b">
        <v>1</v>
      </c>
      <c r="B151" s="579" t="s">
        <v>168</v>
      </c>
      <c r="C151" s="578">
        <v>100100003</v>
      </c>
      <c r="D151" s="578">
        <v>3</v>
      </c>
      <c r="E151" s="578">
        <v>48</v>
      </c>
      <c r="F151" s="587">
        <v>66854</v>
      </c>
      <c r="G151" s="589"/>
      <c r="H151" s="588"/>
      <c r="I151" s="588"/>
      <c r="J151" s="588"/>
      <c r="K151" s="588"/>
      <c r="L151" s="588"/>
    </row>
    <row r="152" spans="1:12" ht="16.5" customHeight="1">
      <c r="A152" s="578" t="b">
        <v>1</v>
      </c>
      <c r="B152" s="579" t="s">
        <v>169</v>
      </c>
      <c r="C152" s="578">
        <v>100100003</v>
      </c>
      <c r="D152" s="578">
        <v>3</v>
      </c>
      <c r="E152" s="578">
        <v>49</v>
      </c>
      <c r="F152" s="587">
        <v>69470</v>
      </c>
      <c r="G152" s="589"/>
      <c r="H152" s="588"/>
      <c r="I152" s="588"/>
      <c r="J152" s="588"/>
      <c r="K152" s="588"/>
      <c r="L152" s="588"/>
    </row>
    <row r="153" spans="1:12" ht="16.5" customHeight="1">
      <c r="A153" s="578" t="b">
        <v>1</v>
      </c>
      <c r="B153" s="579" t="s">
        <v>170</v>
      </c>
      <c r="C153" s="578">
        <v>100100003</v>
      </c>
      <c r="D153" s="578">
        <v>3</v>
      </c>
      <c r="E153" s="578">
        <v>50</v>
      </c>
      <c r="F153" s="587">
        <v>81153</v>
      </c>
      <c r="G153" s="589"/>
      <c r="H153" s="588"/>
      <c r="I153" s="588"/>
      <c r="J153" s="588"/>
      <c r="K153" s="588"/>
      <c r="L153" s="588"/>
    </row>
    <row r="154" spans="1:12" ht="16.5" customHeight="1">
      <c r="A154" s="578" t="b">
        <v>1</v>
      </c>
      <c r="B154" s="579" t="s">
        <v>171</v>
      </c>
      <c r="C154" s="578">
        <v>100100004</v>
      </c>
      <c r="D154" s="578">
        <v>4</v>
      </c>
      <c r="E154" s="578">
        <v>1</v>
      </c>
      <c r="F154" s="587">
        <v>1711</v>
      </c>
      <c r="G154" s="589"/>
      <c r="H154" s="588"/>
      <c r="I154" s="588"/>
      <c r="J154" s="588"/>
      <c r="K154" s="588"/>
      <c r="L154" s="588"/>
    </row>
    <row r="155" spans="1:12" ht="16.5" customHeight="1">
      <c r="A155" s="578" t="b">
        <v>1</v>
      </c>
      <c r="B155" s="579" t="s">
        <v>172</v>
      </c>
      <c r="C155" s="578">
        <v>100100004</v>
      </c>
      <c r="D155" s="578">
        <v>4</v>
      </c>
      <c r="E155" s="578">
        <v>2</v>
      </c>
      <c r="F155" s="587">
        <v>1835</v>
      </c>
      <c r="G155" s="589"/>
      <c r="H155" s="588"/>
      <c r="I155" s="588"/>
      <c r="J155" s="588"/>
      <c r="K155" s="588"/>
      <c r="L155" s="588"/>
    </row>
    <row r="156" spans="1:12" ht="16.5" customHeight="1">
      <c r="A156" s="578" t="b">
        <v>1</v>
      </c>
      <c r="B156" s="579" t="s">
        <v>173</v>
      </c>
      <c r="C156" s="578">
        <v>100100004</v>
      </c>
      <c r="D156" s="578">
        <v>4</v>
      </c>
      <c r="E156" s="578">
        <v>3</v>
      </c>
      <c r="F156" s="587">
        <v>1967</v>
      </c>
      <c r="G156" s="589"/>
      <c r="H156" s="588"/>
      <c r="I156" s="588"/>
      <c r="J156" s="588"/>
      <c r="K156" s="588"/>
      <c r="L156" s="588"/>
    </row>
    <row r="157" spans="1:12" ht="16.5" customHeight="1">
      <c r="A157" s="578" t="b">
        <v>1</v>
      </c>
      <c r="B157" s="579" t="s">
        <v>174</v>
      </c>
      <c r="C157" s="578">
        <v>100100004</v>
      </c>
      <c r="D157" s="578">
        <v>4</v>
      </c>
      <c r="E157" s="578">
        <v>4</v>
      </c>
      <c r="F157" s="587">
        <v>2107</v>
      </c>
      <c r="G157" s="589"/>
      <c r="H157" s="588"/>
      <c r="I157" s="588"/>
      <c r="J157" s="588"/>
      <c r="K157" s="588"/>
      <c r="L157" s="588"/>
    </row>
    <row r="158" spans="1:12" ht="16.5" customHeight="1">
      <c r="A158" s="578" t="b">
        <v>1</v>
      </c>
      <c r="B158" s="579" t="s">
        <v>175</v>
      </c>
      <c r="C158" s="578">
        <v>100100004</v>
      </c>
      <c r="D158" s="578">
        <v>4</v>
      </c>
      <c r="E158" s="578">
        <v>5</v>
      </c>
      <c r="F158" s="587">
        <v>2255</v>
      </c>
      <c r="G158" s="589"/>
      <c r="H158" s="588"/>
      <c r="I158" s="588"/>
      <c r="J158" s="588"/>
      <c r="K158" s="588"/>
      <c r="L158" s="588"/>
    </row>
    <row r="159" spans="1:12" ht="16.5" customHeight="1">
      <c r="A159" s="578" t="b">
        <v>1</v>
      </c>
      <c r="B159" s="579" t="s">
        <v>176</v>
      </c>
      <c r="C159" s="578">
        <v>100100004</v>
      </c>
      <c r="D159" s="578">
        <v>4</v>
      </c>
      <c r="E159" s="578">
        <v>6</v>
      </c>
      <c r="F159" s="587">
        <v>2411</v>
      </c>
      <c r="G159" s="589"/>
      <c r="H159" s="588"/>
      <c r="I159" s="588"/>
      <c r="J159" s="588"/>
      <c r="K159" s="588"/>
      <c r="L159" s="588"/>
    </row>
    <row r="160" spans="1:12" ht="16.5" customHeight="1">
      <c r="A160" s="578" t="b">
        <v>1</v>
      </c>
      <c r="B160" s="579" t="s">
        <v>177</v>
      </c>
      <c r="C160" s="578">
        <v>100100004</v>
      </c>
      <c r="D160" s="578">
        <v>4</v>
      </c>
      <c r="E160" s="578">
        <v>7</v>
      </c>
      <c r="F160" s="587">
        <v>2575</v>
      </c>
      <c r="G160" s="589"/>
      <c r="H160" s="588"/>
      <c r="I160" s="588"/>
      <c r="J160" s="588"/>
      <c r="K160" s="588"/>
      <c r="L160" s="588"/>
    </row>
    <row r="161" spans="1:12" ht="16.5" customHeight="1">
      <c r="A161" s="578" t="b">
        <v>1</v>
      </c>
      <c r="B161" s="579" t="s">
        <v>178</v>
      </c>
      <c r="C161" s="578">
        <v>100100004</v>
      </c>
      <c r="D161" s="578">
        <v>4</v>
      </c>
      <c r="E161" s="578">
        <v>8</v>
      </c>
      <c r="F161" s="587">
        <v>2746</v>
      </c>
      <c r="G161" s="589"/>
      <c r="H161" s="588"/>
      <c r="I161" s="588"/>
      <c r="J161" s="588"/>
      <c r="K161" s="588"/>
      <c r="L161" s="588"/>
    </row>
    <row r="162" spans="1:12" ht="16.5" customHeight="1">
      <c r="A162" s="578" t="b">
        <v>1</v>
      </c>
      <c r="B162" s="579" t="s">
        <v>179</v>
      </c>
      <c r="C162" s="578">
        <v>100100004</v>
      </c>
      <c r="D162" s="578">
        <v>4</v>
      </c>
      <c r="E162" s="578">
        <v>9</v>
      </c>
      <c r="F162" s="587">
        <v>2926</v>
      </c>
      <c r="G162" s="589"/>
      <c r="H162" s="588"/>
      <c r="I162" s="588"/>
      <c r="J162" s="588"/>
      <c r="K162" s="588"/>
      <c r="L162" s="588"/>
    </row>
    <row r="163" spans="1:12" ht="16.5" customHeight="1">
      <c r="A163" s="578" t="b">
        <v>1</v>
      </c>
      <c r="B163" s="579" t="s">
        <v>180</v>
      </c>
      <c r="C163" s="578">
        <v>100100004</v>
      </c>
      <c r="D163" s="578">
        <v>4</v>
      </c>
      <c r="E163" s="578">
        <v>10</v>
      </c>
      <c r="F163" s="587">
        <v>3893</v>
      </c>
      <c r="G163" s="589"/>
      <c r="H163" s="588"/>
      <c r="I163" s="588"/>
      <c r="J163" s="588"/>
      <c r="K163" s="588"/>
      <c r="L163" s="588"/>
    </row>
    <row r="164" spans="1:12" ht="16.5" customHeight="1">
      <c r="A164" s="578" t="b">
        <v>1</v>
      </c>
      <c r="B164" s="579" t="s">
        <v>181</v>
      </c>
      <c r="C164" s="578">
        <v>100100004</v>
      </c>
      <c r="D164" s="578">
        <v>4</v>
      </c>
      <c r="E164" s="578">
        <v>11</v>
      </c>
      <c r="F164" s="587">
        <v>4137</v>
      </c>
      <c r="G164" s="589"/>
      <c r="H164" s="588"/>
      <c r="I164" s="588"/>
      <c r="J164" s="588"/>
      <c r="K164" s="588"/>
      <c r="L164" s="588"/>
    </row>
    <row r="165" spans="1:12" ht="16.5" customHeight="1">
      <c r="A165" s="578" t="b">
        <v>1</v>
      </c>
      <c r="B165" s="579" t="s">
        <v>182</v>
      </c>
      <c r="C165" s="578">
        <v>100100004</v>
      </c>
      <c r="D165" s="578">
        <v>4</v>
      </c>
      <c r="E165" s="578">
        <v>12</v>
      </c>
      <c r="F165" s="587">
        <v>4392</v>
      </c>
      <c r="G165" s="589"/>
      <c r="H165" s="588"/>
      <c r="I165" s="588"/>
      <c r="J165" s="588"/>
      <c r="K165" s="588"/>
      <c r="L165" s="588"/>
    </row>
    <row r="166" spans="1:12" ht="16.5" customHeight="1">
      <c r="A166" s="578" t="b">
        <v>1</v>
      </c>
      <c r="B166" s="579" t="s">
        <v>183</v>
      </c>
      <c r="C166" s="578">
        <v>100100004</v>
      </c>
      <c r="D166" s="578">
        <v>4</v>
      </c>
      <c r="E166" s="578">
        <v>13</v>
      </c>
      <c r="F166" s="587">
        <v>4657</v>
      </c>
      <c r="G166" s="589"/>
      <c r="H166" s="588"/>
      <c r="I166" s="588"/>
      <c r="J166" s="588"/>
      <c r="K166" s="588"/>
      <c r="L166" s="588"/>
    </row>
    <row r="167" spans="1:12" ht="16.5" customHeight="1">
      <c r="A167" s="578" t="b">
        <v>1</v>
      </c>
      <c r="B167" s="579" t="s">
        <v>184</v>
      </c>
      <c r="C167" s="578">
        <v>100100004</v>
      </c>
      <c r="D167" s="578">
        <v>4</v>
      </c>
      <c r="E167" s="578">
        <v>14</v>
      </c>
      <c r="F167" s="587">
        <v>4932</v>
      </c>
      <c r="G167" s="589"/>
      <c r="H167" s="588"/>
      <c r="I167" s="588"/>
      <c r="J167" s="588"/>
      <c r="K167" s="588"/>
      <c r="L167" s="588"/>
    </row>
    <row r="168" spans="1:12" ht="16.5" customHeight="1">
      <c r="A168" s="578" t="b">
        <v>1</v>
      </c>
      <c r="B168" s="579" t="s">
        <v>185</v>
      </c>
      <c r="C168" s="578">
        <v>100100004</v>
      </c>
      <c r="D168" s="578">
        <v>4</v>
      </c>
      <c r="E168" s="578">
        <v>15</v>
      </c>
      <c r="F168" s="587">
        <v>5216</v>
      </c>
      <c r="G168" s="589"/>
      <c r="H168" s="588"/>
      <c r="I168" s="588"/>
      <c r="J168" s="588"/>
      <c r="K168" s="588"/>
      <c r="L168" s="588"/>
    </row>
    <row r="169" spans="1:12" ht="16.5" customHeight="1">
      <c r="A169" s="578" t="b">
        <v>1</v>
      </c>
      <c r="B169" s="579" t="s">
        <v>186</v>
      </c>
      <c r="C169" s="578">
        <v>100100004</v>
      </c>
      <c r="D169" s="578">
        <v>4</v>
      </c>
      <c r="E169" s="578">
        <v>16</v>
      </c>
      <c r="F169" s="587">
        <v>5511</v>
      </c>
      <c r="G169" s="589"/>
      <c r="H169" s="588"/>
      <c r="I169" s="588"/>
      <c r="J169" s="588"/>
      <c r="K169" s="588"/>
      <c r="L169" s="588"/>
    </row>
    <row r="170" spans="1:12" ht="16.5" customHeight="1">
      <c r="A170" s="578" t="b">
        <v>1</v>
      </c>
      <c r="B170" s="579" t="s">
        <v>187</v>
      </c>
      <c r="C170" s="578">
        <v>100100004</v>
      </c>
      <c r="D170" s="578">
        <v>4</v>
      </c>
      <c r="E170" s="578">
        <v>17</v>
      </c>
      <c r="F170" s="587">
        <v>5816</v>
      </c>
      <c r="G170" s="589"/>
      <c r="H170" s="588"/>
      <c r="I170" s="588"/>
      <c r="J170" s="588"/>
      <c r="K170" s="588"/>
      <c r="L170" s="588"/>
    </row>
    <row r="171" spans="1:12" ht="16.5" customHeight="1">
      <c r="A171" s="578" t="b">
        <v>1</v>
      </c>
      <c r="B171" s="579" t="s">
        <v>188</v>
      </c>
      <c r="C171" s="578">
        <v>100100004</v>
      </c>
      <c r="D171" s="578">
        <v>4</v>
      </c>
      <c r="E171" s="578">
        <v>18</v>
      </c>
      <c r="F171" s="587">
        <v>6130</v>
      </c>
      <c r="G171" s="589"/>
      <c r="H171" s="588"/>
      <c r="I171" s="588"/>
      <c r="J171" s="588"/>
      <c r="K171" s="588"/>
      <c r="L171" s="588"/>
    </row>
    <row r="172" spans="1:12" ht="16.5" customHeight="1">
      <c r="A172" s="578" t="b">
        <v>1</v>
      </c>
      <c r="B172" s="579" t="s">
        <v>189</v>
      </c>
      <c r="C172" s="578">
        <v>100100004</v>
      </c>
      <c r="D172" s="578">
        <v>4</v>
      </c>
      <c r="E172" s="578">
        <v>19</v>
      </c>
      <c r="F172" s="587">
        <v>6454</v>
      </c>
      <c r="G172" s="589"/>
      <c r="H172" s="588"/>
      <c r="I172" s="588"/>
      <c r="J172" s="588"/>
      <c r="K172" s="588"/>
      <c r="L172" s="588"/>
    </row>
    <row r="173" spans="1:12" ht="16.5" customHeight="1">
      <c r="A173" s="578" t="b">
        <v>1</v>
      </c>
      <c r="B173" s="579" t="s">
        <v>190</v>
      </c>
      <c r="C173" s="578">
        <v>100100004</v>
      </c>
      <c r="D173" s="578">
        <v>4</v>
      </c>
      <c r="E173" s="578">
        <v>20</v>
      </c>
      <c r="F173" s="587">
        <v>8148</v>
      </c>
      <c r="G173" s="589"/>
      <c r="H173" s="588"/>
      <c r="I173" s="588"/>
      <c r="J173" s="588"/>
      <c r="K173" s="588"/>
      <c r="L173" s="588"/>
    </row>
    <row r="174" spans="1:12" ht="16.5" customHeight="1">
      <c r="A174" s="578" t="b">
        <v>1</v>
      </c>
      <c r="B174" s="579" t="s">
        <v>191</v>
      </c>
      <c r="C174" s="578">
        <v>100100004</v>
      </c>
      <c r="D174" s="578">
        <v>4</v>
      </c>
      <c r="E174" s="578">
        <v>21</v>
      </c>
      <c r="F174" s="587">
        <v>10280</v>
      </c>
      <c r="G174" s="589"/>
      <c r="H174" s="588"/>
      <c r="I174" s="588"/>
      <c r="J174" s="588"/>
      <c r="K174" s="588"/>
      <c r="L174" s="588"/>
    </row>
    <row r="175" spans="1:12" ht="16.5" customHeight="1">
      <c r="A175" s="578" t="b">
        <v>1</v>
      </c>
      <c r="B175" s="579" t="s">
        <v>192</v>
      </c>
      <c r="C175" s="578">
        <v>100100004</v>
      </c>
      <c r="D175" s="578">
        <v>4</v>
      </c>
      <c r="E175" s="578">
        <v>22</v>
      </c>
      <c r="F175" s="587">
        <v>11085</v>
      </c>
      <c r="G175" s="589"/>
      <c r="H175" s="588"/>
      <c r="I175" s="588"/>
      <c r="J175" s="588"/>
      <c r="K175" s="588"/>
      <c r="L175" s="588"/>
    </row>
    <row r="176" spans="1:12" ht="16.5" customHeight="1">
      <c r="A176" s="578" t="b">
        <v>1</v>
      </c>
      <c r="B176" s="579" t="s">
        <v>193</v>
      </c>
      <c r="C176" s="578">
        <v>100100004</v>
      </c>
      <c r="D176" s="578">
        <v>4</v>
      </c>
      <c r="E176" s="578">
        <v>23</v>
      </c>
      <c r="F176" s="587">
        <v>11925</v>
      </c>
      <c r="G176" s="589"/>
      <c r="H176" s="588"/>
      <c r="I176" s="588"/>
      <c r="J176" s="588"/>
      <c r="K176" s="588"/>
      <c r="L176" s="588"/>
    </row>
    <row r="177" spans="1:12" ht="16.5" customHeight="1">
      <c r="A177" s="578" t="b">
        <v>1</v>
      </c>
      <c r="B177" s="579" t="s">
        <v>194</v>
      </c>
      <c r="C177" s="578">
        <v>100100004</v>
      </c>
      <c r="D177" s="578">
        <v>4</v>
      </c>
      <c r="E177" s="578">
        <v>24</v>
      </c>
      <c r="F177" s="587">
        <v>12798</v>
      </c>
      <c r="G177" s="589"/>
      <c r="H177" s="588"/>
      <c r="I177" s="588"/>
      <c r="J177" s="588"/>
      <c r="K177" s="588"/>
      <c r="L177" s="588"/>
    </row>
    <row r="178" spans="1:12" ht="16.5" customHeight="1">
      <c r="A178" s="578" t="b">
        <v>1</v>
      </c>
      <c r="B178" s="579" t="s">
        <v>195</v>
      </c>
      <c r="C178" s="578">
        <v>100100004</v>
      </c>
      <c r="D178" s="578">
        <v>4</v>
      </c>
      <c r="E178" s="578">
        <v>25</v>
      </c>
      <c r="F178" s="587">
        <v>13705</v>
      </c>
      <c r="G178" s="589"/>
      <c r="H178" s="588"/>
      <c r="I178" s="588"/>
      <c r="J178" s="588"/>
      <c r="K178" s="588"/>
      <c r="L178" s="588"/>
    </row>
    <row r="179" spans="1:12" ht="16.5" customHeight="1">
      <c r="A179" s="578" t="b">
        <v>1</v>
      </c>
      <c r="B179" s="579" t="s">
        <v>196</v>
      </c>
      <c r="C179" s="578">
        <v>100100004</v>
      </c>
      <c r="D179" s="578">
        <v>4</v>
      </c>
      <c r="E179" s="578">
        <v>26</v>
      </c>
      <c r="F179" s="587">
        <v>14646</v>
      </c>
      <c r="G179" s="589"/>
      <c r="H179" s="588"/>
      <c r="I179" s="588"/>
      <c r="J179" s="588"/>
      <c r="K179" s="588"/>
      <c r="L179" s="588"/>
    </row>
    <row r="180" spans="1:12" ht="16.5" customHeight="1">
      <c r="A180" s="578" t="b">
        <v>1</v>
      </c>
      <c r="B180" s="579" t="s">
        <v>197</v>
      </c>
      <c r="C180" s="578">
        <v>100100004</v>
      </c>
      <c r="D180" s="578">
        <v>4</v>
      </c>
      <c r="E180" s="578">
        <v>27</v>
      </c>
      <c r="F180" s="587">
        <v>15620</v>
      </c>
      <c r="G180" s="589"/>
      <c r="H180" s="588"/>
      <c r="I180" s="588"/>
      <c r="J180" s="588"/>
      <c r="K180" s="588"/>
      <c r="L180" s="588"/>
    </row>
    <row r="181" spans="1:12" ht="16.5" customHeight="1">
      <c r="A181" s="578" t="b">
        <v>1</v>
      </c>
      <c r="B181" s="579" t="s">
        <v>198</v>
      </c>
      <c r="C181" s="578">
        <v>100100004</v>
      </c>
      <c r="D181" s="578">
        <v>4</v>
      </c>
      <c r="E181" s="578">
        <v>28</v>
      </c>
      <c r="F181" s="587">
        <v>16628</v>
      </c>
      <c r="G181" s="589"/>
      <c r="H181" s="588"/>
      <c r="I181" s="588"/>
      <c r="J181" s="588"/>
      <c r="K181" s="588"/>
      <c r="L181" s="588"/>
    </row>
    <row r="182" spans="1:12" ht="16.5" customHeight="1">
      <c r="A182" s="578" t="b">
        <v>1</v>
      </c>
      <c r="B182" s="579" t="s">
        <v>199</v>
      </c>
      <c r="C182" s="578">
        <v>100100004</v>
      </c>
      <c r="D182" s="578">
        <v>4</v>
      </c>
      <c r="E182" s="578">
        <v>29</v>
      </c>
      <c r="F182" s="587">
        <v>17670</v>
      </c>
      <c r="G182" s="589"/>
      <c r="H182" s="588"/>
      <c r="I182" s="588"/>
      <c r="J182" s="588"/>
      <c r="K182" s="588"/>
      <c r="L182" s="588"/>
    </row>
    <row r="183" spans="1:12" ht="16.5" customHeight="1">
      <c r="A183" s="578" t="b">
        <v>1</v>
      </c>
      <c r="B183" s="579" t="s">
        <v>200</v>
      </c>
      <c r="C183" s="578">
        <v>100100004</v>
      </c>
      <c r="D183" s="578">
        <v>4</v>
      </c>
      <c r="E183" s="578">
        <v>30</v>
      </c>
      <c r="F183" s="587">
        <v>21871</v>
      </c>
      <c r="G183" s="589"/>
      <c r="H183" s="588"/>
      <c r="I183" s="588"/>
      <c r="J183" s="588"/>
      <c r="K183" s="588"/>
      <c r="L183" s="588"/>
    </row>
    <row r="184" spans="1:12" ht="16.5" customHeight="1">
      <c r="A184" s="578" t="b">
        <v>1</v>
      </c>
      <c r="B184" s="579" t="s">
        <v>201</v>
      </c>
      <c r="C184" s="578">
        <v>100100004</v>
      </c>
      <c r="D184" s="578">
        <v>4</v>
      </c>
      <c r="E184" s="578">
        <v>31</v>
      </c>
      <c r="F184" s="587">
        <v>23164</v>
      </c>
      <c r="G184" s="589"/>
      <c r="H184" s="588"/>
      <c r="I184" s="588"/>
      <c r="J184" s="588"/>
      <c r="K184" s="588"/>
      <c r="L184" s="588"/>
    </row>
    <row r="185" spans="1:12" ht="16.5" customHeight="1">
      <c r="A185" s="578" t="b">
        <v>1</v>
      </c>
      <c r="B185" s="579" t="s">
        <v>202</v>
      </c>
      <c r="C185" s="578">
        <v>100100004</v>
      </c>
      <c r="D185" s="578">
        <v>4</v>
      </c>
      <c r="E185" s="578">
        <v>32</v>
      </c>
      <c r="F185" s="587">
        <v>24498</v>
      </c>
      <c r="G185" s="589"/>
      <c r="H185" s="588"/>
      <c r="I185" s="588"/>
      <c r="J185" s="588"/>
      <c r="K185" s="588"/>
      <c r="L185" s="588"/>
    </row>
    <row r="186" spans="1:12" ht="16.5" customHeight="1">
      <c r="A186" s="578" t="b">
        <v>1</v>
      </c>
      <c r="B186" s="579" t="s">
        <v>203</v>
      </c>
      <c r="C186" s="578">
        <v>100100004</v>
      </c>
      <c r="D186" s="578">
        <v>4</v>
      </c>
      <c r="E186" s="578">
        <v>33</v>
      </c>
      <c r="F186" s="587">
        <v>25870</v>
      </c>
      <c r="G186" s="589"/>
      <c r="H186" s="588"/>
      <c r="I186" s="588"/>
      <c r="J186" s="588"/>
      <c r="K186" s="588"/>
      <c r="L186" s="588"/>
    </row>
    <row r="187" spans="1:12" ht="16.5" customHeight="1">
      <c r="A187" s="578" t="b">
        <v>1</v>
      </c>
      <c r="B187" s="579" t="s">
        <v>204</v>
      </c>
      <c r="C187" s="578">
        <v>100100004</v>
      </c>
      <c r="D187" s="578">
        <v>4</v>
      </c>
      <c r="E187" s="578">
        <v>34</v>
      </c>
      <c r="F187" s="587">
        <v>27283</v>
      </c>
      <c r="G187" s="589"/>
      <c r="H187" s="588"/>
      <c r="I187" s="588"/>
      <c r="J187" s="588"/>
      <c r="K187" s="588"/>
      <c r="L187" s="588"/>
    </row>
    <row r="188" spans="1:12" ht="16.5" customHeight="1">
      <c r="A188" s="578" t="b">
        <v>1</v>
      </c>
      <c r="B188" s="579" t="s">
        <v>205</v>
      </c>
      <c r="C188" s="578">
        <v>100100004</v>
      </c>
      <c r="D188" s="578">
        <v>4</v>
      </c>
      <c r="E188" s="578">
        <v>35</v>
      </c>
      <c r="F188" s="587">
        <v>28734</v>
      </c>
      <c r="G188" s="589"/>
      <c r="H188" s="588"/>
      <c r="I188" s="588"/>
      <c r="J188" s="588"/>
      <c r="K188" s="588"/>
      <c r="L188" s="588"/>
    </row>
    <row r="189" spans="1:12" ht="16.5" customHeight="1">
      <c r="A189" s="578" t="b">
        <v>1</v>
      </c>
      <c r="B189" s="579" t="s">
        <v>206</v>
      </c>
      <c r="C189" s="578">
        <v>100100004</v>
      </c>
      <c r="D189" s="578">
        <v>4</v>
      </c>
      <c r="E189" s="578">
        <v>36</v>
      </c>
      <c r="F189" s="587">
        <v>30225</v>
      </c>
      <c r="G189" s="589"/>
      <c r="H189" s="588"/>
      <c r="I189" s="588"/>
      <c r="J189" s="588"/>
      <c r="K189" s="588"/>
      <c r="L189" s="588"/>
    </row>
    <row r="190" spans="1:12" ht="16.5" customHeight="1">
      <c r="A190" s="578" t="b">
        <v>1</v>
      </c>
      <c r="B190" s="579" t="s">
        <v>207</v>
      </c>
      <c r="C190" s="578">
        <v>100100004</v>
      </c>
      <c r="D190" s="578">
        <v>4</v>
      </c>
      <c r="E190" s="578">
        <v>37</v>
      </c>
      <c r="F190" s="587">
        <v>31755</v>
      </c>
      <c r="G190" s="589"/>
      <c r="H190" s="588"/>
      <c r="I190" s="588"/>
      <c r="J190" s="588"/>
      <c r="K190" s="588"/>
      <c r="L190" s="588"/>
    </row>
    <row r="191" spans="1:12" ht="16.5" customHeight="1">
      <c r="A191" s="578" t="b">
        <v>1</v>
      </c>
      <c r="B191" s="579" t="s">
        <v>208</v>
      </c>
      <c r="C191" s="578">
        <v>100100004</v>
      </c>
      <c r="D191" s="578">
        <v>4</v>
      </c>
      <c r="E191" s="578">
        <v>38</v>
      </c>
      <c r="F191" s="587">
        <v>33326</v>
      </c>
      <c r="G191" s="589"/>
      <c r="H191" s="588"/>
      <c r="I191" s="588"/>
      <c r="J191" s="588"/>
      <c r="K191" s="588"/>
      <c r="L191" s="588"/>
    </row>
    <row r="192" spans="1:12" ht="16.5" customHeight="1">
      <c r="A192" s="578" t="b">
        <v>1</v>
      </c>
      <c r="B192" s="579" t="s">
        <v>209</v>
      </c>
      <c r="C192" s="578">
        <v>100100004</v>
      </c>
      <c r="D192" s="578">
        <v>4</v>
      </c>
      <c r="E192" s="578">
        <v>39</v>
      </c>
      <c r="F192" s="587">
        <v>34934</v>
      </c>
      <c r="G192" s="589"/>
      <c r="H192" s="588"/>
      <c r="I192" s="588"/>
      <c r="J192" s="588"/>
      <c r="K192" s="588"/>
      <c r="L192" s="588"/>
    </row>
    <row r="193" spans="1:12" ht="16.5" customHeight="1">
      <c r="A193" s="578" t="b">
        <v>1</v>
      </c>
      <c r="B193" s="579" t="s">
        <v>210</v>
      </c>
      <c r="C193" s="578">
        <v>100100004</v>
      </c>
      <c r="D193" s="578">
        <v>4</v>
      </c>
      <c r="E193" s="578">
        <v>40</v>
      </c>
      <c r="F193" s="587">
        <v>41809</v>
      </c>
      <c r="G193" s="589"/>
      <c r="H193" s="588"/>
      <c r="I193" s="588"/>
      <c r="J193" s="588"/>
      <c r="K193" s="588"/>
      <c r="L193" s="588"/>
    </row>
    <row r="194" spans="1:12" ht="16.5" customHeight="1">
      <c r="A194" s="578" t="b">
        <v>1</v>
      </c>
      <c r="B194" s="579" t="s">
        <v>211</v>
      </c>
      <c r="C194" s="578">
        <v>100100004</v>
      </c>
      <c r="D194" s="578">
        <v>4</v>
      </c>
      <c r="E194" s="578">
        <v>41</v>
      </c>
      <c r="F194" s="587">
        <v>43737</v>
      </c>
      <c r="G194" s="589"/>
      <c r="H194" s="588"/>
      <c r="I194" s="588"/>
      <c r="J194" s="588"/>
      <c r="K194" s="588"/>
      <c r="L194" s="588"/>
    </row>
    <row r="195" spans="1:12" ht="16.5" customHeight="1">
      <c r="A195" s="578" t="b">
        <v>1</v>
      </c>
      <c r="B195" s="579" t="s">
        <v>212</v>
      </c>
      <c r="C195" s="578">
        <v>100100004</v>
      </c>
      <c r="D195" s="578">
        <v>4</v>
      </c>
      <c r="E195" s="578">
        <v>42</v>
      </c>
      <c r="F195" s="587">
        <v>45711</v>
      </c>
      <c r="G195" s="589"/>
      <c r="H195" s="588"/>
      <c r="I195" s="588"/>
      <c r="J195" s="588"/>
      <c r="K195" s="588"/>
      <c r="L195" s="588"/>
    </row>
    <row r="196" spans="1:12" ht="16.5" customHeight="1">
      <c r="A196" s="578" t="b">
        <v>1</v>
      </c>
      <c r="B196" s="579" t="s">
        <v>213</v>
      </c>
      <c r="C196" s="578">
        <v>100100004</v>
      </c>
      <c r="D196" s="578">
        <v>4</v>
      </c>
      <c r="E196" s="578">
        <v>43</v>
      </c>
      <c r="F196" s="587">
        <v>47730</v>
      </c>
      <c r="G196" s="589"/>
      <c r="H196" s="588"/>
      <c r="I196" s="588"/>
      <c r="J196" s="588"/>
      <c r="K196" s="588"/>
      <c r="L196" s="588"/>
    </row>
    <row r="197" spans="1:12" ht="16.5" customHeight="1">
      <c r="A197" s="578" t="b">
        <v>1</v>
      </c>
      <c r="B197" s="579" t="s">
        <v>214</v>
      </c>
      <c r="C197" s="578">
        <v>100100004</v>
      </c>
      <c r="D197" s="578">
        <v>4</v>
      </c>
      <c r="E197" s="578">
        <v>44</v>
      </c>
      <c r="F197" s="587">
        <v>49793</v>
      </c>
      <c r="G197" s="589"/>
      <c r="H197" s="588"/>
      <c r="I197" s="588"/>
      <c r="J197" s="588"/>
      <c r="K197" s="588"/>
      <c r="L197" s="588"/>
    </row>
    <row r="198" spans="1:12" ht="16.5" customHeight="1">
      <c r="A198" s="578" t="b">
        <v>1</v>
      </c>
      <c r="B198" s="579" t="s">
        <v>215</v>
      </c>
      <c r="C198" s="578">
        <v>100100004</v>
      </c>
      <c r="D198" s="578">
        <v>4</v>
      </c>
      <c r="E198" s="578">
        <v>45</v>
      </c>
      <c r="F198" s="587">
        <v>51902</v>
      </c>
      <c r="G198" s="589"/>
      <c r="H198" s="588"/>
      <c r="I198" s="588"/>
      <c r="J198" s="588"/>
      <c r="K198" s="588"/>
      <c r="L198" s="588"/>
    </row>
    <row r="199" spans="1:12" ht="16.5" customHeight="1">
      <c r="A199" s="578" t="b">
        <v>1</v>
      </c>
      <c r="B199" s="579" t="s">
        <v>216</v>
      </c>
      <c r="C199" s="578">
        <v>100100004</v>
      </c>
      <c r="D199" s="578">
        <v>4</v>
      </c>
      <c r="E199" s="578">
        <v>46</v>
      </c>
      <c r="F199" s="587">
        <v>54055</v>
      </c>
      <c r="G199" s="589"/>
      <c r="H199" s="588"/>
      <c r="I199" s="588"/>
      <c r="J199" s="588"/>
      <c r="K199" s="588"/>
      <c r="L199" s="588"/>
    </row>
    <row r="200" spans="1:12" ht="16.5" customHeight="1">
      <c r="A200" s="578" t="b">
        <v>1</v>
      </c>
      <c r="B200" s="579" t="s">
        <v>217</v>
      </c>
      <c r="C200" s="578">
        <v>100100004</v>
      </c>
      <c r="D200" s="578">
        <v>4</v>
      </c>
      <c r="E200" s="578">
        <v>47</v>
      </c>
      <c r="F200" s="587">
        <v>56254</v>
      </c>
      <c r="G200" s="589"/>
      <c r="H200" s="588"/>
      <c r="I200" s="588"/>
      <c r="J200" s="588"/>
      <c r="K200" s="588"/>
      <c r="L200" s="588"/>
    </row>
    <row r="201" spans="1:12" ht="16.5" customHeight="1">
      <c r="A201" s="578" t="b">
        <v>1</v>
      </c>
      <c r="B201" s="579" t="s">
        <v>218</v>
      </c>
      <c r="C201" s="578">
        <v>100100004</v>
      </c>
      <c r="D201" s="578">
        <v>4</v>
      </c>
      <c r="E201" s="578">
        <v>48</v>
      </c>
      <c r="F201" s="587">
        <v>58497</v>
      </c>
      <c r="G201" s="589"/>
      <c r="H201" s="588"/>
      <c r="I201" s="588"/>
      <c r="J201" s="588"/>
      <c r="K201" s="588"/>
      <c r="L201" s="588"/>
    </row>
    <row r="202" spans="1:12" ht="16.5" customHeight="1">
      <c r="A202" s="578" t="b">
        <v>1</v>
      </c>
      <c r="B202" s="579" t="s">
        <v>219</v>
      </c>
      <c r="C202" s="578">
        <v>100100004</v>
      </c>
      <c r="D202" s="578">
        <v>4</v>
      </c>
      <c r="E202" s="578">
        <v>49</v>
      </c>
      <c r="F202" s="587">
        <v>60786</v>
      </c>
      <c r="G202" s="589"/>
      <c r="H202" s="588"/>
      <c r="I202" s="588"/>
      <c r="J202" s="588"/>
      <c r="K202" s="588"/>
      <c r="L202" s="588"/>
    </row>
    <row r="203" spans="1:12" ht="16.5" customHeight="1">
      <c r="A203" s="578" t="b">
        <v>1</v>
      </c>
      <c r="B203" s="579" t="s">
        <v>220</v>
      </c>
      <c r="C203" s="578">
        <v>100100004</v>
      </c>
      <c r="D203" s="578">
        <v>4</v>
      </c>
      <c r="E203" s="578">
        <v>50</v>
      </c>
      <c r="F203" s="587">
        <v>71008</v>
      </c>
      <c r="G203" s="589"/>
      <c r="H203" s="588"/>
      <c r="I203" s="588"/>
      <c r="J203" s="588"/>
      <c r="K203" s="588"/>
      <c r="L203" s="588"/>
    </row>
  </sheetData>
  <phoneticPr fontId="6" type="noConversion"/>
  <pageMargins left="0.7" right="0.7" top="0.75" bottom="0.75" header="0.3" footer="0.3"/>
  <pageSetup paperSize="9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81"/>
  <sheetViews>
    <sheetView topLeftCell="A19" zoomScaleNormal="100" workbookViewId="0">
      <selection activeCell="E40" sqref="E40"/>
    </sheetView>
  </sheetViews>
  <sheetFormatPr defaultRowHeight="16.5"/>
  <cols>
    <col min="1" max="3" width="3.625" style="19" customWidth="1"/>
    <col min="4" max="4" width="4.125" style="25" customWidth="1"/>
    <col min="5" max="5" width="112.75" style="9" customWidth="1"/>
    <col min="6" max="6" width="3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0</v>
      </c>
      <c r="C1" s="2"/>
      <c r="D1" s="47"/>
      <c r="E1" s="7"/>
      <c r="H1" s="67"/>
    </row>
    <row r="2" spans="2:9" customFormat="1" ht="20.25">
      <c r="B2" s="3" t="s">
        <v>1441</v>
      </c>
      <c r="C2" s="3"/>
      <c r="D2" s="47"/>
      <c r="E2" s="7"/>
      <c r="H2" s="67"/>
    </row>
    <row r="3" spans="2:9" customFormat="1">
      <c r="D3" s="48" t="s">
        <v>242</v>
      </c>
      <c r="E3" s="9"/>
      <c r="H3" s="67"/>
    </row>
    <row r="4" spans="2:9">
      <c r="B4" s="15"/>
      <c r="C4" s="16"/>
      <c r="D4" s="17"/>
      <c r="E4" s="5"/>
      <c r="F4" s="18"/>
    </row>
    <row r="5" spans="2:9">
      <c r="B5" s="20"/>
      <c r="C5" s="21"/>
      <c r="D5" s="22" t="s">
        <v>3</v>
      </c>
      <c r="E5" s="7"/>
      <c r="F5" s="24"/>
    </row>
    <row r="6" spans="2:9">
      <c r="B6" s="20"/>
      <c r="C6" s="21"/>
      <c r="D6" s="25" t="s">
        <v>716</v>
      </c>
      <c r="E6" s="6"/>
      <c r="F6" s="24"/>
      <c r="I6" s="13"/>
    </row>
    <row r="7" spans="2:9">
      <c r="B7" s="20"/>
      <c r="C7" s="21"/>
      <c r="E7" s="6" t="s">
        <v>1430</v>
      </c>
      <c r="F7" s="24"/>
      <c r="I7" s="13"/>
    </row>
    <row r="8" spans="2:9">
      <c r="B8" s="20"/>
      <c r="C8" s="21"/>
      <c r="E8" s="6" t="s">
        <v>1431</v>
      </c>
      <c r="F8" s="24"/>
      <c r="I8" s="13"/>
    </row>
    <row r="9" spans="2:9">
      <c r="B9" s="20"/>
      <c r="C9" s="21"/>
      <c r="E9" s="6" t="s">
        <v>1432</v>
      </c>
      <c r="F9" s="24"/>
      <c r="I9" s="13"/>
    </row>
    <row r="10" spans="2:9">
      <c r="B10" s="20"/>
      <c r="C10" s="21"/>
      <c r="E10" s="6" t="s">
        <v>1433</v>
      </c>
      <c r="F10" s="24"/>
      <c r="I10" s="13"/>
    </row>
    <row r="11" spans="2:9">
      <c r="B11" s="20"/>
      <c r="C11" s="21"/>
      <c r="E11" s="6" t="s">
        <v>1434</v>
      </c>
      <c r="F11" s="24"/>
      <c r="I11" s="13"/>
    </row>
    <row r="12" spans="2:9">
      <c r="B12" s="20"/>
      <c r="C12" s="21"/>
      <c r="E12" s="67" t="s">
        <v>1281</v>
      </c>
      <c r="F12" s="24"/>
      <c r="I12" s="13"/>
    </row>
    <row r="13" spans="2:9">
      <c r="B13" s="20"/>
      <c r="C13" s="21"/>
      <c r="E13" s="6" t="s">
        <v>1435</v>
      </c>
      <c r="F13" s="24"/>
      <c r="I13" s="13"/>
    </row>
    <row r="14" spans="2:9">
      <c r="B14" s="20"/>
      <c r="C14" s="21"/>
      <c r="E14" s="6" t="s">
        <v>1436</v>
      </c>
      <c r="F14" s="24"/>
      <c r="I14" s="13"/>
    </row>
    <row r="15" spans="2:9">
      <c r="B15" s="20"/>
      <c r="C15" s="21"/>
      <c r="E15" s="6" t="s">
        <v>1280</v>
      </c>
      <c r="F15" s="24"/>
      <c r="I15" s="13"/>
    </row>
    <row r="16" spans="2:9">
      <c r="B16" s="20"/>
      <c r="C16" s="21"/>
      <c r="E16" s="67" t="s">
        <v>1437</v>
      </c>
      <c r="F16" s="24"/>
      <c r="I16" s="13"/>
    </row>
    <row r="17" spans="2:9">
      <c r="B17" s="20"/>
      <c r="C17" s="21"/>
      <c r="E17" s="6"/>
      <c r="F17" s="24"/>
      <c r="I17" s="13"/>
    </row>
    <row r="18" spans="2:9">
      <c r="B18" s="20"/>
      <c r="C18" s="21"/>
      <c r="D18" s="500" t="s">
        <v>7</v>
      </c>
      <c r="F18" s="24"/>
    </row>
    <row r="19" spans="2:9">
      <c r="B19" s="20"/>
      <c r="C19" s="21"/>
      <c r="D19" s="29"/>
      <c r="E19" s="9" t="s">
        <v>1287</v>
      </c>
      <c r="F19" s="24"/>
    </row>
    <row r="20" spans="2:9">
      <c r="B20" s="20"/>
      <c r="C20" s="21"/>
      <c r="D20" s="29"/>
      <c r="E20" s="9" t="s">
        <v>1288</v>
      </c>
      <c r="F20" s="24"/>
    </row>
    <row r="21" spans="2:9">
      <c r="B21" s="20"/>
      <c r="C21" s="21"/>
      <c r="E21" s="6"/>
      <c r="F21" s="24"/>
      <c r="I21" s="13"/>
    </row>
    <row r="22" spans="2:9">
      <c r="B22" s="20"/>
      <c r="C22" s="21"/>
      <c r="D22" s="500" t="s">
        <v>1260</v>
      </c>
      <c r="F22" s="24"/>
    </row>
    <row r="23" spans="2:9">
      <c r="B23" s="20"/>
      <c r="C23" s="21"/>
      <c r="D23" s="29"/>
      <c r="E23" s="9" t="s">
        <v>1285</v>
      </c>
      <c r="F23" s="24"/>
    </row>
    <row r="24" spans="2:9">
      <c r="B24" s="20"/>
      <c r="C24" s="21"/>
      <c r="E24" s="6"/>
      <c r="F24" s="24"/>
      <c r="I24" s="13"/>
    </row>
    <row r="25" spans="2:9">
      <c r="B25" s="20"/>
      <c r="C25" s="21"/>
      <c r="D25" s="500" t="s">
        <v>8</v>
      </c>
      <c r="F25" s="24"/>
    </row>
    <row r="26" spans="2:9">
      <c r="B26" s="20"/>
      <c r="C26" s="21"/>
      <c r="D26" s="29"/>
      <c r="E26" s="9" t="s">
        <v>1270</v>
      </c>
      <c r="F26" s="24"/>
    </row>
    <row r="27" spans="2:9">
      <c r="B27" s="20"/>
      <c r="C27" s="21"/>
      <c r="D27" s="29"/>
      <c r="E27" s="9" t="s">
        <v>1286</v>
      </c>
      <c r="F27" s="24"/>
    </row>
    <row r="28" spans="2:9">
      <c r="B28" s="20"/>
      <c r="C28" s="21"/>
      <c r="F28" s="24"/>
    </row>
    <row r="29" spans="2:9">
      <c r="B29" s="20"/>
      <c r="C29" s="21"/>
      <c r="D29" s="25" t="s">
        <v>1438</v>
      </c>
      <c r="E29" s="19"/>
      <c r="F29" s="24"/>
      <c r="I29" s="13"/>
    </row>
    <row r="30" spans="2:9">
      <c r="B30" s="20"/>
      <c r="C30" s="21"/>
      <c r="E30" s="9" t="s">
        <v>1439</v>
      </c>
      <c r="F30" s="24"/>
      <c r="I30" s="13"/>
    </row>
    <row r="31" spans="2:9">
      <c r="B31" s="20"/>
      <c r="C31" s="21"/>
      <c r="E31" s="19"/>
      <c r="F31" s="24"/>
    </row>
    <row r="32" spans="2:9">
      <c r="B32" s="20"/>
      <c r="C32" s="21"/>
      <c r="D32" s="26" t="s">
        <v>4</v>
      </c>
      <c r="F32" s="24"/>
    </row>
    <row r="33" spans="2:6">
      <c r="B33" s="20"/>
      <c r="C33" s="21"/>
      <c r="D33" s="25" t="s">
        <v>717</v>
      </c>
      <c r="F33" s="24"/>
    </row>
    <row r="34" spans="2:6">
      <c r="B34" s="20"/>
      <c r="C34" s="21"/>
      <c r="E34" s="9" t="s">
        <v>1168</v>
      </c>
      <c r="F34" s="24"/>
    </row>
    <row r="35" spans="2:6">
      <c r="B35" s="20"/>
      <c r="C35" s="21"/>
      <c r="E35" s="9" t="s">
        <v>719</v>
      </c>
      <c r="F35" s="24"/>
    </row>
    <row r="36" spans="2:6">
      <c r="B36" s="20"/>
      <c r="C36" s="21"/>
      <c r="F36" s="24"/>
    </row>
    <row r="37" spans="2:6">
      <c r="B37" s="20"/>
      <c r="C37" s="21"/>
      <c r="D37" s="25" t="s">
        <v>1085</v>
      </c>
      <c r="F37" s="24"/>
    </row>
    <row r="38" spans="2:6">
      <c r="B38" s="20"/>
      <c r="C38" s="21"/>
      <c r="E38" s="12" t="s">
        <v>1082</v>
      </c>
      <c r="F38" s="24"/>
    </row>
    <row r="39" spans="2:6">
      <c r="B39" s="20"/>
      <c r="C39" s="21"/>
      <c r="E39" s="9" t="s">
        <v>1282</v>
      </c>
      <c r="F39" s="24"/>
    </row>
    <row r="40" spans="2:6">
      <c r="B40" s="20"/>
      <c r="C40" s="21"/>
      <c r="D40" s="14"/>
      <c r="F40" s="24"/>
    </row>
    <row r="41" spans="2:6">
      <c r="B41" s="20"/>
      <c r="C41" s="21"/>
      <c r="D41" s="25" t="s">
        <v>1048</v>
      </c>
      <c r="F41" s="24"/>
    </row>
    <row r="42" spans="2:6">
      <c r="B42" s="20"/>
      <c r="C42" s="21"/>
      <c r="E42" s="9" t="s">
        <v>1284</v>
      </c>
      <c r="F42" s="24"/>
    </row>
    <row r="43" spans="2:6">
      <c r="B43" s="20"/>
      <c r="C43" s="21"/>
      <c r="D43" s="29"/>
      <c r="E43" s="12" t="s">
        <v>1050</v>
      </c>
      <c r="F43" s="24"/>
    </row>
    <row r="44" spans="2:6">
      <c r="B44" s="20"/>
      <c r="C44" s="21"/>
      <c r="D44" s="29"/>
      <c r="E44" s="12" t="s">
        <v>1083</v>
      </c>
      <c r="F44" s="24"/>
    </row>
    <row r="45" spans="2:6">
      <c r="B45" s="20"/>
      <c r="C45" s="21"/>
      <c r="D45" s="29"/>
      <c r="E45" s="9" t="s">
        <v>1283</v>
      </c>
      <c r="F45" s="24"/>
    </row>
    <row r="46" spans="2:6">
      <c r="B46" s="20"/>
      <c r="C46" s="21"/>
      <c r="D46" s="29"/>
      <c r="F46" s="24"/>
    </row>
    <row r="47" spans="2:6">
      <c r="B47" s="20"/>
      <c r="C47" s="21"/>
      <c r="D47" s="500" t="s">
        <v>2</v>
      </c>
      <c r="F47" s="24"/>
    </row>
    <row r="48" spans="2:6">
      <c r="B48" s="20"/>
      <c r="C48" s="21"/>
      <c r="D48" s="29"/>
      <c r="E48" s="9" t="s">
        <v>1276</v>
      </c>
      <c r="F48" s="24"/>
    </row>
    <row r="49" spans="2:8">
      <c r="B49" s="20"/>
      <c r="C49" s="21"/>
      <c r="D49" s="29"/>
      <c r="E49" s="9" t="s">
        <v>1277</v>
      </c>
      <c r="F49" s="24"/>
    </row>
    <row r="50" spans="2:8">
      <c r="B50" s="20"/>
      <c r="C50" s="21"/>
      <c r="D50" s="29"/>
      <c r="E50" s="9" t="s">
        <v>1278</v>
      </c>
      <c r="F50" s="24"/>
    </row>
    <row r="51" spans="2:8">
      <c r="B51" s="20"/>
      <c r="C51" s="21"/>
      <c r="D51" s="29"/>
      <c r="F51" s="24"/>
    </row>
    <row r="52" spans="2:8">
      <c r="B52" s="20"/>
      <c r="C52" s="21"/>
      <c r="D52" s="29"/>
      <c r="F52" s="24"/>
    </row>
    <row r="53" spans="2:8">
      <c r="B53" s="20"/>
      <c r="C53" s="21"/>
      <c r="D53" s="29"/>
      <c r="F53" s="24"/>
    </row>
    <row r="54" spans="2:8">
      <c r="B54" s="20"/>
      <c r="C54" s="21"/>
      <c r="D54" s="29"/>
      <c r="F54" s="24"/>
    </row>
    <row r="55" spans="2:8">
      <c r="B55" s="20"/>
      <c r="C55" s="21"/>
      <c r="D55" s="26" t="s">
        <v>461</v>
      </c>
      <c r="E55" s="7"/>
      <c r="F55" s="24"/>
      <c r="H55" s="19"/>
    </row>
    <row r="56" spans="2:8">
      <c r="B56" s="20"/>
      <c r="C56" s="21"/>
      <c r="D56" s="26"/>
      <c r="E56" s="7" t="s">
        <v>1269</v>
      </c>
      <c r="F56" s="24"/>
      <c r="H56" s="19"/>
    </row>
    <row r="57" spans="2:8">
      <c r="B57" s="20"/>
      <c r="C57" s="21"/>
      <c r="D57" s="26"/>
      <c r="E57" s="7" t="s">
        <v>1275</v>
      </c>
      <c r="F57" s="24"/>
      <c r="H57" s="19"/>
    </row>
    <row r="58" spans="2:8">
      <c r="B58" s="20"/>
      <c r="C58" s="21"/>
      <c r="D58" s="26"/>
      <c r="E58" s="7" t="s">
        <v>1274</v>
      </c>
      <c r="F58" s="24"/>
      <c r="H58" s="19"/>
    </row>
    <row r="59" spans="2:8">
      <c r="B59" s="20"/>
      <c r="C59" s="21"/>
      <c r="D59" s="26"/>
      <c r="E59" s="7" t="s">
        <v>1273</v>
      </c>
      <c r="F59" s="24"/>
      <c r="H59" s="19"/>
    </row>
    <row r="60" spans="2:8">
      <c r="B60" s="20"/>
      <c r="C60" s="21"/>
      <c r="D60" s="26"/>
      <c r="E60" s="7" t="s">
        <v>1271</v>
      </c>
      <c r="F60" s="24"/>
      <c r="H60" s="19"/>
    </row>
    <row r="61" spans="2:8">
      <c r="B61" s="20"/>
      <c r="C61" s="21"/>
      <c r="D61" s="26"/>
      <c r="E61" s="7" t="s">
        <v>1272</v>
      </c>
      <c r="F61" s="24"/>
      <c r="H61" s="19"/>
    </row>
    <row r="62" spans="2:8">
      <c r="B62" s="20"/>
      <c r="C62" s="21"/>
      <c r="D62" s="26"/>
      <c r="E62" s="6" t="s">
        <v>1440</v>
      </c>
      <c r="F62" s="24"/>
      <c r="H62" s="19"/>
    </row>
    <row r="63" spans="2:8">
      <c r="B63" s="20"/>
      <c r="C63" s="21"/>
      <c r="D63" s="26"/>
      <c r="E63" s="7"/>
      <c r="F63" s="24"/>
      <c r="H63" s="19"/>
    </row>
    <row r="64" spans="2:8">
      <c r="B64" s="20"/>
      <c r="C64" s="21"/>
      <c r="D64" s="26"/>
      <c r="E64" s="7"/>
      <c r="F64" s="24"/>
      <c r="H64" s="19"/>
    </row>
    <row r="65" spans="2:8">
      <c r="B65" s="20"/>
      <c r="C65" s="21"/>
      <c r="D65" s="26"/>
      <c r="E65" s="7"/>
      <c r="F65" s="24"/>
      <c r="H65" s="19"/>
    </row>
    <row r="66" spans="2:8">
      <c r="B66" s="20"/>
      <c r="C66" s="21"/>
      <c r="D66" s="26"/>
      <c r="E66" s="7"/>
      <c r="F66" s="24"/>
      <c r="H66" s="19"/>
    </row>
    <row r="67" spans="2:8">
      <c r="B67" s="20"/>
      <c r="C67" s="21"/>
      <c r="D67" s="26"/>
      <c r="E67" s="7"/>
      <c r="F67" s="24"/>
      <c r="H67" s="19"/>
    </row>
    <row r="68" spans="2:8">
      <c r="B68" s="20"/>
      <c r="C68" s="21"/>
      <c r="D68" s="26"/>
      <c r="E68" s="7"/>
      <c r="F68" s="24"/>
      <c r="H68" s="19"/>
    </row>
    <row r="69" spans="2:8">
      <c r="B69" s="20"/>
      <c r="C69" s="21"/>
      <c r="D69" s="26"/>
      <c r="E69" s="7"/>
      <c r="F69" s="24"/>
      <c r="H69" s="19"/>
    </row>
    <row r="70" spans="2:8">
      <c r="B70" s="20"/>
      <c r="C70" s="21"/>
      <c r="D70" s="26"/>
      <c r="E70" s="7"/>
      <c r="F70" s="24"/>
      <c r="H70" s="19"/>
    </row>
    <row r="71" spans="2:8">
      <c r="B71" s="20"/>
      <c r="C71" s="21"/>
      <c r="D71" s="26"/>
      <c r="E71" s="7"/>
      <c r="F71" s="24"/>
      <c r="H71" s="19"/>
    </row>
    <row r="72" spans="2:8">
      <c r="B72" s="20"/>
      <c r="C72" s="21"/>
      <c r="F72" s="24"/>
      <c r="H72" s="19"/>
    </row>
    <row r="73" spans="2:8">
      <c r="B73" s="20"/>
      <c r="C73" s="21"/>
      <c r="F73" s="24"/>
      <c r="H73" s="19"/>
    </row>
    <row r="74" spans="2:8">
      <c r="B74" s="20"/>
      <c r="C74" s="21"/>
      <c r="D74" s="26"/>
      <c r="E74" s="404"/>
      <c r="F74" s="24"/>
    </row>
    <row r="75" spans="2:8">
      <c r="B75" s="20"/>
      <c r="C75" s="21"/>
      <c r="D75" s="26"/>
      <c r="F75" s="24"/>
    </row>
    <row r="76" spans="2:8">
      <c r="B76" s="20"/>
      <c r="C76" s="21"/>
      <c r="D76" s="26" t="s">
        <v>502</v>
      </c>
      <c r="F76" s="24"/>
    </row>
    <row r="77" spans="2:8">
      <c r="B77" s="20"/>
      <c r="C77" s="21"/>
      <c r="D77" s="26"/>
      <c r="F77" s="24"/>
    </row>
    <row r="78" spans="2:8">
      <c r="B78" s="51"/>
      <c r="C78" s="49"/>
      <c r="D78" s="23"/>
      <c r="E78" s="7"/>
      <c r="F78" s="24"/>
    </row>
    <row r="79" spans="2:8">
      <c r="B79" s="51"/>
      <c r="C79" s="49"/>
      <c r="D79" s="23"/>
      <c r="F79" s="24"/>
    </row>
    <row r="80" spans="2:8">
      <c r="B80" s="51"/>
      <c r="C80" s="49"/>
      <c r="D80" s="23"/>
      <c r="F80" s="24"/>
    </row>
    <row r="81" spans="2:6">
      <c r="B81" s="52"/>
      <c r="C81" s="50"/>
      <c r="D81" s="27"/>
      <c r="E81" s="8"/>
      <c r="F81" s="28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3:L268"/>
  <sheetViews>
    <sheetView topLeftCell="A232" workbookViewId="0">
      <selection activeCell="I240" sqref="I240:J246"/>
    </sheetView>
  </sheetViews>
  <sheetFormatPr defaultRowHeight="16.5"/>
  <cols>
    <col min="1" max="4" width="4.5" customWidth="1"/>
    <col min="5" max="5" width="25.625" customWidth="1"/>
    <col min="8" max="8" width="9" customWidth="1"/>
  </cols>
  <sheetData>
    <row r="3" spans="1:12">
      <c r="C3" t="s">
        <v>1054</v>
      </c>
    </row>
    <row r="4" spans="1:12">
      <c r="C4">
        <v>1</v>
      </c>
      <c r="D4" s="1" t="s">
        <v>1055</v>
      </c>
      <c r="E4" s="1"/>
      <c r="F4" s="1"/>
      <c r="G4" s="1"/>
      <c r="H4" s="1"/>
      <c r="I4" s="1"/>
      <c r="J4" s="1"/>
    </row>
    <row r="5" spans="1:12">
      <c r="D5" s="1"/>
      <c r="E5" s="7" t="s">
        <v>1053</v>
      </c>
      <c r="F5" s="7"/>
      <c r="G5" s="7"/>
      <c r="H5" s="7"/>
      <c r="I5" s="7" t="s">
        <v>1403</v>
      </c>
      <c r="J5" s="7"/>
    </row>
    <row r="6" spans="1:12">
      <c r="D6" s="1"/>
      <c r="E6" s="7" t="s">
        <v>1392</v>
      </c>
      <c r="F6" s="7"/>
      <c r="G6" s="7"/>
      <c r="H6" s="7"/>
      <c r="I6" s="7" t="s">
        <v>1393</v>
      </c>
      <c r="J6" s="7"/>
    </row>
    <row r="7" spans="1:12">
      <c r="D7" s="1"/>
      <c r="E7" s="510"/>
      <c r="F7" s="516" t="s">
        <v>6</v>
      </c>
      <c r="G7" s="516" t="s">
        <v>1051</v>
      </c>
      <c r="H7" s="7"/>
      <c r="I7" s="7" t="s">
        <v>1394</v>
      </c>
      <c r="J7" s="7"/>
    </row>
    <row r="8" spans="1:12">
      <c r="D8" s="1"/>
      <c r="E8" s="511" t="s">
        <v>1068</v>
      </c>
      <c r="F8" s="512">
        <v>-10</v>
      </c>
      <c r="G8" s="513">
        <v>-25</v>
      </c>
      <c r="H8" s="7"/>
      <c r="I8" s="7" t="s">
        <v>1395</v>
      </c>
      <c r="J8" s="7"/>
    </row>
    <row r="9" spans="1:12">
      <c r="A9" s="1"/>
      <c r="B9" s="1"/>
      <c r="C9" s="1"/>
      <c r="D9" s="31"/>
      <c r="E9" s="7"/>
      <c r="F9" s="7"/>
      <c r="G9" s="7"/>
      <c r="H9" s="7"/>
      <c r="I9" s="7"/>
      <c r="J9" s="7"/>
      <c r="K9" s="1"/>
      <c r="L9" s="1"/>
    </row>
    <row r="10" spans="1:12">
      <c r="A10" s="1"/>
      <c r="B10" s="1"/>
      <c r="C10" s="1"/>
      <c r="D10" s="31"/>
      <c r="E10" s="533" t="s">
        <v>1322</v>
      </c>
      <c r="F10" s="7"/>
      <c r="G10" s="7"/>
      <c r="H10" s="7"/>
      <c r="I10" s="7"/>
      <c r="J10" s="7"/>
      <c r="K10" s="1"/>
      <c r="L10" s="1"/>
    </row>
    <row r="11" spans="1:12">
      <c r="A11" s="1"/>
      <c r="B11" s="1"/>
      <c r="C11" s="1"/>
      <c r="D11" s="31"/>
      <c r="E11" s="510"/>
      <c r="F11" s="520" t="s">
        <v>6</v>
      </c>
      <c r="G11" s="520" t="s">
        <v>1051</v>
      </c>
      <c r="H11" s="7"/>
      <c r="I11" s="7"/>
      <c r="J11" s="7"/>
      <c r="K11" s="1"/>
      <c r="L11" s="1"/>
    </row>
    <row r="12" spans="1:12">
      <c r="A12" s="1"/>
      <c r="B12" s="1"/>
      <c r="C12" s="1"/>
      <c r="D12" s="31"/>
      <c r="E12" s="511" t="s">
        <v>1289</v>
      </c>
      <c r="F12" s="522">
        <v>25</v>
      </c>
      <c r="G12" s="519">
        <v>50</v>
      </c>
      <c r="H12" s="7"/>
      <c r="I12" s="7"/>
      <c r="J12" s="7"/>
      <c r="K12" s="1"/>
      <c r="L12" s="1"/>
    </row>
    <row r="13" spans="1:12">
      <c r="A13" s="1"/>
      <c r="B13" s="1"/>
      <c r="C13" s="1"/>
      <c r="D13" s="31"/>
      <c r="E13" s="511" t="s">
        <v>1290</v>
      </c>
      <c r="F13" s="522">
        <v>40</v>
      </c>
      <c r="G13" s="519">
        <v>65</v>
      </c>
      <c r="H13" s="7"/>
      <c r="I13" s="7"/>
      <c r="J13" s="7"/>
      <c r="K13" s="1"/>
      <c r="L13" s="1"/>
    </row>
    <row r="14" spans="1:12">
      <c r="A14" s="1"/>
      <c r="B14" s="1"/>
      <c r="C14" s="1"/>
      <c r="D14" s="31"/>
      <c r="E14" s="511" t="s">
        <v>1291</v>
      </c>
      <c r="F14" s="522">
        <v>55</v>
      </c>
      <c r="G14" s="519">
        <v>80</v>
      </c>
      <c r="H14" s="7"/>
      <c r="I14" s="7"/>
      <c r="J14" s="7"/>
      <c r="K14" s="1"/>
      <c r="L14" s="1"/>
    </row>
    <row r="15" spans="1:12">
      <c r="A15" s="1"/>
      <c r="B15" s="1"/>
      <c r="C15" s="1"/>
      <c r="D15" s="31"/>
      <c r="E15" s="511" t="s">
        <v>1292</v>
      </c>
      <c r="F15" s="522">
        <v>70</v>
      </c>
      <c r="G15" s="519">
        <v>95</v>
      </c>
      <c r="H15" s="7"/>
      <c r="I15" s="7"/>
      <c r="J15" s="7"/>
      <c r="K15" s="1"/>
      <c r="L15" s="1"/>
    </row>
    <row r="16" spans="1:12">
      <c r="A16" s="1"/>
      <c r="B16" s="1"/>
      <c r="C16" s="1"/>
      <c r="D16" s="31"/>
      <c r="E16" s="511" t="s">
        <v>1293</v>
      </c>
      <c r="F16" s="522">
        <v>85</v>
      </c>
      <c r="G16" s="519">
        <v>110</v>
      </c>
      <c r="H16" s="7"/>
      <c r="I16" s="7"/>
      <c r="J16" s="7"/>
      <c r="K16" s="1"/>
      <c r="L16" s="1"/>
    </row>
    <row r="17" spans="1:12">
      <c r="A17" s="1"/>
      <c r="B17" s="1"/>
      <c r="C17" s="1"/>
      <c r="D17" s="31"/>
      <c r="E17" s="511" t="s">
        <v>1294</v>
      </c>
      <c r="F17" s="522">
        <v>100</v>
      </c>
      <c r="G17" s="519">
        <v>125</v>
      </c>
      <c r="H17" s="7"/>
      <c r="I17" s="7"/>
      <c r="J17" s="7"/>
      <c r="K17" s="1"/>
      <c r="L17" s="1"/>
    </row>
    <row r="18" spans="1:12">
      <c r="A18" s="1"/>
      <c r="B18" s="1"/>
      <c r="C18" s="1"/>
      <c r="D18" s="31"/>
      <c r="E18" s="511" t="s">
        <v>1295</v>
      </c>
      <c r="F18" s="522">
        <v>115</v>
      </c>
      <c r="G18" s="519">
        <v>140</v>
      </c>
      <c r="H18" s="7"/>
      <c r="I18" s="7"/>
      <c r="J18" s="7"/>
      <c r="K18" s="1"/>
      <c r="L18" s="1"/>
    </row>
    <row r="19" spans="1:12">
      <c r="A19" s="1"/>
      <c r="B19" s="1"/>
      <c r="C19" s="1"/>
      <c r="D19" s="31"/>
      <c r="E19" s="7"/>
      <c r="F19" s="7"/>
      <c r="G19" s="7"/>
      <c r="H19" s="7"/>
      <c r="I19" s="7"/>
      <c r="J19" s="7"/>
      <c r="K19" s="1"/>
      <c r="L19" s="1"/>
    </row>
    <row r="20" spans="1:12">
      <c r="A20" s="1"/>
      <c r="B20" s="1"/>
      <c r="C20" s="1">
        <v>2</v>
      </c>
      <c r="D20" s="1" t="s">
        <v>1057</v>
      </c>
      <c r="E20" s="7"/>
      <c r="F20" s="7"/>
      <c r="G20" s="7"/>
      <c r="H20" s="7"/>
      <c r="I20" s="7"/>
      <c r="J20" s="7"/>
      <c r="K20" s="1"/>
      <c r="L20" s="1"/>
    </row>
    <row r="21" spans="1:12">
      <c r="D21" s="1"/>
      <c r="E21" s="7" t="s">
        <v>1056</v>
      </c>
      <c r="F21" s="7"/>
      <c r="G21" s="7"/>
      <c r="H21" s="7"/>
      <c r="I21" s="7" t="s">
        <v>1396</v>
      </c>
      <c r="J21" s="7"/>
    </row>
    <row r="22" spans="1:12">
      <c r="D22" s="1"/>
      <c r="E22" s="7" t="s">
        <v>1177</v>
      </c>
      <c r="F22" s="7"/>
      <c r="G22" s="7"/>
      <c r="H22" s="7"/>
      <c r="I22" s="7" t="s">
        <v>1397</v>
      </c>
      <c r="J22" s="7"/>
    </row>
    <row r="23" spans="1:12">
      <c r="D23" s="1"/>
      <c r="E23" s="510"/>
      <c r="F23" s="520" t="s">
        <v>6</v>
      </c>
      <c r="G23" s="520" t="s">
        <v>1051</v>
      </c>
      <c r="H23" s="7"/>
      <c r="I23" s="7" t="s">
        <v>1398</v>
      </c>
      <c r="J23" s="7"/>
    </row>
    <row r="24" spans="1:12">
      <c r="D24" s="1"/>
      <c r="E24" s="511" t="s">
        <v>1170</v>
      </c>
      <c r="F24" s="521">
        <v>50</v>
      </c>
      <c r="G24" s="519">
        <v>65</v>
      </c>
      <c r="H24" s="7"/>
      <c r="I24" s="7"/>
      <c r="J24" s="7"/>
    </row>
    <row r="25" spans="1:12">
      <c r="D25" s="1"/>
      <c r="E25" s="511" t="s">
        <v>1171</v>
      </c>
      <c r="F25" s="521">
        <v>65</v>
      </c>
      <c r="G25" s="519">
        <v>84</v>
      </c>
      <c r="H25" s="7"/>
      <c r="I25" s="7"/>
      <c r="J25" s="7"/>
    </row>
    <row r="26" spans="1:12">
      <c r="D26" s="1"/>
      <c r="E26" s="511" t="s">
        <v>1172</v>
      </c>
      <c r="F26" s="521">
        <v>80</v>
      </c>
      <c r="G26" s="519">
        <v>103</v>
      </c>
      <c r="H26" s="7"/>
      <c r="I26" s="7"/>
      <c r="J26" s="7"/>
    </row>
    <row r="27" spans="1:12">
      <c r="D27" s="1"/>
      <c r="E27" s="511" t="s">
        <v>1173</v>
      </c>
      <c r="F27" s="521">
        <v>95</v>
      </c>
      <c r="G27" s="519">
        <v>122</v>
      </c>
      <c r="H27" s="7"/>
      <c r="I27" s="7"/>
      <c r="J27" s="7"/>
    </row>
    <row r="28" spans="1:12">
      <c r="D28" s="1"/>
      <c r="E28" s="511" t="s">
        <v>1174</v>
      </c>
      <c r="F28" s="521">
        <v>110</v>
      </c>
      <c r="G28" s="519">
        <v>141</v>
      </c>
      <c r="H28" s="7"/>
      <c r="I28" s="7"/>
      <c r="J28" s="7"/>
    </row>
    <row r="29" spans="1:12">
      <c r="D29" s="1"/>
      <c r="E29" s="511" t="s">
        <v>1175</v>
      </c>
      <c r="F29" s="521">
        <v>125</v>
      </c>
      <c r="G29" s="519">
        <v>160</v>
      </c>
      <c r="H29" s="7"/>
      <c r="I29" s="7"/>
      <c r="J29" s="7"/>
    </row>
    <row r="30" spans="1:12">
      <c r="D30" s="1"/>
      <c r="E30" s="511" t="s">
        <v>1176</v>
      </c>
      <c r="F30" s="521">
        <v>140</v>
      </c>
      <c r="G30" s="519">
        <v>179</v>
      </c>
      <c r="H30" s="7"/>
      <c r="I30" s="7"/>
      <c r="J30" s="7"/>
    </row>
    <row r="31" spans="1:12">
      <c r="D31" s="1"/>
      <c r="E31" s="7"/>
      <c r="F31" s="7"/>
      <c r="G31" s="7"/>
      <c r="H31" s="7"/>
      <c r="I31" s="7"/>
      <c r="J31" s="7"/>
    </row>
    <row r="32" spans="1:12">
      <c r="E32" s="9"/>
      <c r="F32" s="9"/>
      <c r="G32" s="9"/>
      <c r="H32" s="9"/>
      <c r="I32" s="9"/>
      <c r="J32" s="9"/>
    </row>
    <row r="33" spans="3:10">
      <c r="C33">
        <v>3</v>
      </c>
      <c r="D33" s="1" t="s">
        <v>1058</v>
      </c>
      <c r="E33" s="7"/>
      <c r="F33" s="7"/>
      <c r="G33" s="7"/>
      <c r="H33" s="7"/>
      <c r="I33" s="7"/>
      <c r="J33" s="7"/>
    </row>
    <row r="34" spans="3:10">
      <c r="D34" s="1"/>
      <c r="E34" s="7" t="s">
        <v>1059</v>
      </c>
      <c r="F34" s="7"/>
      <c r="G34" s="7"/>
      <c r="H34" s="7"/>
      <c r="I34" s="7" t="s">
        <v>1402</v>
      </c>
      <c r="J34" s="7"/>
    </row>
    <row r="35" spans="3:10">
      <c r="D35" s="1"/>
      <c r="E35" s="7" t="s">
        <v>1391</v>
      </c>
      <c r="F35" s="7"/>
      <c r="G35" s="7"/>
      <c r="H35" s="7"/>
      <c r="I35" s="7" t="s">
        <v>1400</v>
      </c>
      <c r="J35" s="7"/>
    </row>
    <row r="36" spans="3:10">
      <c r="D36" s="1"/>
      <c r="E36" s="518"/>
      <c r="F36" s="502" t="s">
        <v>6</v>
      </c>
      <c r="G36" s="502" t="s">
        <v>1051</v>
      </c>
      <c r="H36" s="7"/>
      <c r="I36" s="7" t="s">
        <v>1401</v>
      </c>
      <c r="J36" s="7"/>
    </row>
    <row r="37" spans="3:10">
      <c r="D37" s="1"/>
      <c r="E37" s="465" t="s">
        <v>1061</v>
      </c>
      <c r="F37" s="470">
        <v>-3</v>
      </c>
      <c r="G37" s="466">
        <v>-5</v>
      </c>
      <c r="H37" s="7"/>
      <c r="I37" s="7"/>
      <c r="J37" s="7"/>
    </row>
    <row r="38" spans="3:10">
      <c r="D38" s="1"/>
      <c r="E38" s="465" t="s">
        <v>1062</v>
      </c>
      <c r="F38" s="470">
        <v>-5</v>
      </c>
      <c r="G38" s="466">
        <v>-10</v>
      </c>
      <c r="H38" s="7"/>
      <c r="I38" s="7"/>
      <c r="J38" s="7"/>
    </row>
    <row r="39" spans="3:10">
      <c r="D39" s="1"/>
      <c r="E39" s="465" t="s">
        <v>1063</v>
      </c>
      <c r="F39" s="470">
        <v>-7</v>
      </c>
      <c r="G39" s="466">
        <v>-15</v>
      </c>
      <c r="H39" s="7"/>
      <c r="I39" s="7"/>
      <c r="J39" s="7"/>
    </row>
    <row r="40" spans="3:10">
      <c r="D40" s="1"/>
      <c r="E40" s="465" t="s">
        <v>1064</v>
      </c>
      <c r="F40" s="470">
        <v>-9</v>
      </c>
      <c r="G40" s="466">
        <v>-20</v>
      </c>
      <c r="H40" s="7"/>
      <c r="I40" s="7"/>
      <c r="J40" s="7"/>
    </row>
    <row r="41" spans="3:10">
      <c r="D41" s="1"/>
      <c r="E41" s="465" t="s">
        <v>1065</v>
      </c>
      <c r="F41" s="467">
        <v>-11</v>
      </c>
      <c r="G41" s="466">
        <v>-25</v>
      </c>
      <c r="H41" s="7"/>
      <c r="I41" s="7"/>
      <c r="J41" s="7"/>
    </row>
    <row r="42" spans="3:10">
      <c r="D42" s="1"/>
      <c r="E42" s="465" t="s">
        <v>1066</v>
      </c>
      <c r="F42" s="470">
        <v>-13</v>
      </c>
      <c r="G42" s="466">
        <v>-30</v>
      </c>
      <c r="H42" s="7"/>
      <c r="I42" s="7"/>
      <c r="J42" s="7"/>
    </row>
    <row r="43" spans="3:10">
      <c r="D43" s="1"/>
      <c r="E43" s="465" t="s">
        <v>1067</v>
      </c>
      <c r="F43" s="470">
        <v>-15</v>
      </c>
      <c r="G43" s="466">
        <v>-35</v>
      </c>
      <c r="H43" s="7"/>
      <c r="I43" s="7"/>
      <c r="J43" s="7"/>
    </row>
    <row r="44" spans="3:10">
      <c r="D44" s="1"/>
      <c r="E44" s="7"/>
      <c r="F44" s="7"/>
      <c r="G44" s="7"/>
      <c r="H44" s="7"/>
      <c r="I44" s="7"/>
      <c r="J44" s="7"/>
    </row>
    <row r="45" spans="3:10">
      <c r="D45" s="1"/>
      <c r="E45" s="9" t="s">
        <v>1185</v>
      </c>
      <c r="F45" s="7"/>
      <c r="G45" s="7"/>
      <c r="H45" s="7"/>
      <c r="I45" s="7"/>
      <c r="J45" s="7"/>
    </row>
    <row r="46" spans="3:10">
      <c r="D46" s="1"/>
      <c r="E46" s="515"/>
      <c r="F46" s="516" t="s">
        <v>6</v>
      </c>
      <c r="G46" s="516" t="s">
        <v>1051</v>
      </c>
      <c r="H46" s="7"/>
      <c r="I46" s="7"/>
      <c r="J46" s="7"/>
    </row>
    <row r="47" spans="3:10">
      <c r="D47" s="1"/>
      <c r="E47" s="511" t="s">
        <v>1178</v>
      </c>
      <c r="F47" s="517">
        <v>30</v>
      </c>
      <c r="G47" s="519">
        <v>45</v>
      </c>
      <c r="H47" s="7"/>
      <c r="I47" s="7"/>
      <c r="J47" s="7"/>
    </row>
    <row r="48" spans="3:10">
      <c r="D48" s="1"/>
      <c r="E48" s="511" t="s">
        <v>1179</v>
      </c>
      <c r="F48" s="517">
        <v>50</v>
      </c>
      <c r="G48" s="519">
        <v>65</v>
      </c>
      <c r="H48" s="7"/>
      <c r="I48" s="7"/>
      <c r="J48" s="7"/>
    </row>
    <row r="49" spans="3:12">
      <c r="D49" s="1"/>
      <c r="E49" s="511" t="s">
        <v>1180</v>
      </c>
      <c r="F49" s="517">
        <v>70</v>
      </c>
      <c r="G49" s="519">
        <v>85</v>
      </c>
      <c r="H49" s="7"/>
      <c r="I49" s="7"/>
      <c r="J49" s="7"/>
    </row>
    <row r="50" spans="3:12">
      <c r="D50" s="1"/>
      <c r="E50" s="511" t="s">
        <v>1181</v>
      </c>
      <c r="F50" s="517">
        <v>90</v>
      </c>
      <c r="G50" s="519">
        <v>105</v>
      </c>
      <c r="H50" s="7"/>
      <c r="I50" s="7"/>
      <c r="J50" s="7"/>
    </row>
    <row r="51" spans="3:12">
      <c r="D51" s="1"/>
      <c r="E51" s="511" t="s">
        <v>1182</v>
      </c>
      <c r="F51" s="517">
        <v>110</v>
      </c>
      <c r="G51" s="519">
        <v>125</v>
      </c>
      <c r="H51" s="7"/>
      <c r="I51" s="7"/>
      <c r="J51" s="7"/>
    </row>
    <row r="52" spans="3:12">
      <c r="D52" s="1"/>
      <c r="E52" s="511" t="s">
        <v>1183</v>
      </c>
      <c r="F52" s="517">
        <v>130</v>
      </c>
      <c r="G52" s="519">
        <v>145</v>
      </c>
      <c r="H52" s="7"/>
      <c r="I52" s="7"/>
      <c r="J52" s="7"/>
    </row>
    <row r="53" spans="3:12">
      <c r="D53" s="1"/>
      <c r="E53" s="511" t="s">
        <v>1184</v>
      </c>
      <c r="F53" s="517">
        <v>150</v>
      </c>
      <c r="G53" s="519">
        <v>165</v>
      </c>
      <c r="H53" s="7"/>
      <c r="I53" s="7"/>
      <c r="J53" s="7"/>
    </row>
    <row r="54" spans="3:12">
      <c r="D54" s="1"/>
      <c r="E54" s="7"/>
      <c r="F54" s="7"/>
      <c r="G54" s="7"/>
      <c r="H54" s="7"/>
      <c r="I54" s="7"/>
      <c r="J54" s="7"/>
      <c r="K54" s="1"/>
      <c r="L54" s="1"/>
    </row>
    <row r="55" spans="3:12">
      <c r="E55" s="9"/>
      <c r="F55" s="9"/>
      <c r="G55" s="9"/>
      <c r="H55" s="9"/>
      <c r="I55" s="9"/>
      <c r="J55" s="9"/>
    </row>
    <row r="56" spans="3:12">
      <c r="C56">
        <v>4</v>
      </c>
      <c r="D56" s="1" t="s">
        <v>1069</v>
      </c>
      <c r="E56" s="7"/>
      <c r="F56" s="7"/>
      <c r="G56" s="7"/>
      <c r="H56" s="7"/>
      <c r="I56" s="7"/>
      <c r="J56" s="7"/>
    </row>
    <row r="57" spans="3:12">
      <c r="D57" s="1"/>
      <c r="E57" s="9" t="s">
        <v>1194</v>
      </c>
      <c r="F57" s="7"/>
      <c r="G57" s="7"/>
      <c r="H57" s="7"/>
      <c r="I57" s="7"/>
      <c r="J57" s="7" t="s">
        <v>1399</v>
      </c>
    </row>
    <row r="58" spans="3:12">
      <c r="D58" s="1"/>
      <c r="E58" s="7" t="s">
        <v>1390</v>
      </c>
      <c r="F58" s="7"/>
      <c r="G58" s="7"/>
      <c r="H58" s="7"/>
      <c r="I58" s="7"/>
      <c r="J58" s="7" t="s">
        <v>1404</v>
      </c>
    </row>
    <row r="59" spans="3:12">
      <c r="D59" s="1"/>
      <c r="E59" s="469"/>
      <c r="F59" s="603" t="s">
        <v>1070</v>
      </c>
      <c r="G59" s="603"/>
      <c r="H59" s="604" t="s">
        <v>1079</v>
      </c>
      <c r="I59" s="604"/>
      <c r="J59" s="7" t="s">
        <v>1405</v>
      </c>
    </row>
    <row r="60" spans="3:12">
      <c r="D60" s="1"/>
      <c r="E60" s="465" t="s">
        <v>1072</v>
      </c>
      <c r="F60" s="471">
        <v>0.5</v>
      </c>
      <c r="G60" s="472">
        <v>0.7</v>
      </c>
      <c r="H60" s="504">
        <v>15</v>
      </c>
      <c r="I60" s="504">
        <v>15</v>
      </c>
      <c r="J60" s="7" t="s">
        <v>1406</v>
      </c>
    </row>
    <row r="61" spans="3:12">
      <c r="D61" s="1"/>
      <c r="E61" s="465" t="s">
        <v>1073</v>
      </c>
      <c r="F61" s="471">
        <v>0.6</v>
      </c>
      <c r="G61" s="472">
        <v>0.8</v>
      </c>
      <c r="H61" s="504">
        <v>17</v>
      </c>
      <c r="I61" s="504">
        <v>17</v>
      </c>
      <c r="J61" s="7" t="s">
        <v>1407</v>
      </c>
    </row>
    <row r="62" spans="3:12">
      <c r="D62" s="1"/>
      <c r="E62" s="465" t="s">
        <v>1074</v>
      </c>
      <c r="F62" s="471">
        <v>0.7</v>
      </c>
      <c r="G62" s="472">
        <v>0.9</v>
      </c>
      <c r="H62" s="504">
        <v>19</v>
      </c>
      <c r="I62" s="504">
        <v>19</v>
      </c>
      <c r="J62" s="7" t="s">
        <v>1408</v>
      </c>
    </row>
    <row r="63" spans="3:12">
      <c r="D63" s="1"/>
      <c r="E63" s="465" t="s">
        <v>1075</v>
      </c>
      <c r="F63" s="471">
        <v>0.8</v>
      </c>
      <c r="G63" s="472">
        <v>1</v>
      </c>
      <c r="H63" s="504">
        <v>21</v>
      </c>
      <c r="I63" s="504">
        <v>21</v>
      </c>
      <c r="J63" s="7" t="s">
        <v>1409</v>
      </c>
    </row>
    <row r="64" spans="3:12">
      <c r="D64" s="1"/>
      <c r="E64" s="465" t="s">
        <v>1076</v>
      </c>
      <c r="F64" s="471">
        <v>0.9</v>
      </c>
      <c r="G64" s="472">
        <v>1.1000000000000001</v>
      </c>
      <c r="H64" s="504">
        <v>23</v>
      </c>
      <c r="I64" s="504">
        <v>23</v>
      </c>
      <c r="J64" s="7"/>
    </row>
    <row r="65" spans="3:10">
      <c r="D65" s="1"/>
      <c r="E65" s="465" t="s">
        <v>1195</v>
      </c>
      <c r="F65" s="471">
        <v>1</v>
      </c>
      <c r="G65" s="472">
        <v>1.2</v>
      </c>
      <c r="H65" s="504">
        <v>25</v>
      </c>
      <c r="I65" s="504">
        <v>25</v>
      </c>
      <c r="J65" s="7"/>
    </row>
    <row r="66" spans="3:10">
      <c r="D66" s="1"/>
      <c r="E66" s="465" t="s">
        <v>1078</v>
      </c>
      <c r="F66" s="471">
        <v>1.1000000000000001</v>
      </c>
      <c r="G66" s="472">
        <v>1.3</v>
      </c>
      <c r="H66" s="504">
        <v>27</v>
      </c>
      <c r="I66" s="504">
        <v>27</v>
      </c>
      <c r="J66" s="7"/>
    </row>
    <row r="67" spans="3:10">
      <c r="D67" s="1"/>
      <c r="E67" s="7"/>
      <c r="F67" s="7"/>
      <c r="G67" s="7"/>
      <c r="H67" s="7"/>
      <c r="I67" s="7"/>
      <c r="J67" s="7"/>
    </row>
    <row r="68" spans="3:10">
      <c r="D68" s="1"/>
      <c r="E68" s="9" t="s">
        <v>1186</v>
      </c>
      <c r="F68" s="7"/>
      <c r="G68" s="7"/>
      <c r="H68" s="7"/>
      <c r="I68" s="7"/>
      <c r="J68" s="7"/>
    </row>
    <row r="69" spans="3:10">
      <c r="D69" s="1"/>
      <c r="E69" s="514"/>
      <c r="F69" s="516" t="s">
        <v>6</v>
      </c>
      <c r="G69" s="516" t="s">
        <v>1051</v>
      </c>
      <c r="H69" s="7"/>
      <c r="I69" s="7"/>
      <c r="J69" s="7"/>
    </row>
    <row r="70" spans="3:10">
      <c r="D70" s="1"/>
      <c r="E70" s="468" t="s">
        <v>1187</v>
      </c>
      <c r="F70" s="521">
        <v>45</v>
      </c>
      <c r="G70" s="519">
        <v>97</v>
      </c>
      <c r="H70" s="7"/>
      <c r="I70" s="7"/>
      <c r="J70" s="7"/>
    </row>
    <row r="71" spans="3:10">
      <c r="D71" s="1"/>
      <c r="E71" s="468" t="s">
        <v>1188</v>
      </c>
      <c r="F71" s="521">
        <v>50</v>
      </c>
      <c r="G71" s="519">
        <v>108</v>
      </c>
      <c r="H71" s="7"/>
      <c r="I71" s="7"/>
      <c r="J71" s="7"/>
    </row>
    <row r="72" spans="3:10">
      <c r="D72" s="1"/>
      <c r="E72" s="468" t="s">
        <v>1189</v>
      </c>
      <c r="F72" s="521">
        <v>55</v>
      </c>
      <c r="G72" s="519">
        <v>119</v>
      </c>
      <c r="H72" s="7"/>
      <c r="I72" s="7"/>
      <c r="J72" s="7"/>
    </row>
    <row r="73" spans="3:10">
      <c r="D73" s="1"/>
      <c r="E73" s="468" t="s">
        <v>1190</v>
      </c>
      <c r="F73" s="521">
        <v>60</v>
      </c>
      <c r="G73" s="519">
        <v>130</v>
      </c>
      <c r="H73" s="7"/>
      <c r="I73" s="7"/>
      <c r="J73" s="7"/>
    </row>
    <row r="74" spans="3:10">
      <c r="D74" s="1"/>
      <c r="E74" s="468" t="s">
        <v>1191</v>
      </c>
      <c r="F74" s="521">
        <v>65</v>
      </c>
      <c r="G74" s="519">
        <v>141</v>
      </c>
      <c r="H74" s="7"/>
      <c r="I74" s="7"/>
      <c r="J74" s="7"/>
    </row>
    <row r="75" spans="3:10">
      <c r="D75" s="1"/>
      <c r="E75" s="468" t="s">
        <v>1192</v>
      </c>
      <c r="F75" s="521">
        <v>70</v>
      </c>
      <c r="G75" s="519">
        <v>152</v>
      </c>
      <c r="H75" s="7"/>
      <c r="I75" s="7"/>
      <c r="J75" s="7"/>
    </row>
    <row r="76" spans="3:10">
      <c r="D76" s="1"/>
      <c r="E76" s="468" t="s">
        <v>1193</v>
      </c>
      <c r="F76" s="521">
        <v>75</v>
      </c>
      <c r="G76" s="519">
        <v>163</v>
      </c>
      <c r="H76" s="7"/>
      <c r="I76" s="7"/>
      <c r="J76" s="7"/>
    </row>
    <row r="77" spans="3:10">
      <c r="D77" s="1"/>
      <c r="E77" s="7"/>
      <c r="F77" s="7"/>
      <c r="G77" s="7"/>
      <c r="H77" s="7"/>
      <c r="I77" s="7"/>
      <c r="J77" s="7"/>
    </row>
    <row r="78" spans="3:10">
      <c r="D78" s="1"/>
      <c r="E78" s="7"/>
      <c r="F78" s="7"/>
      <c r="G78" s="7"/>
      <c r="H78" s="7"/>
      <c r="I78" s="7"/>
      <c r="J78" s="7"/>
    </row>
    <row r="79" spans="3:10">
      <c r="C79">
        <v>5</v>
      </c>
      <c r="D79" s="1" t="s">
        <v>1196</v>
      </c>
      <c r="E79" s="7"/>
      <c r="F79" s="7"/>
      <c r="G79" s="7"/>
      <c r="H79" s="7"/>
      <c r="I79" s="7"/>
      <c r="J79" s="7"/>
    </row>
    <row r="80" spans="3:10">
      <c r="D80" s="1"/>
      <c r="E80" s="7" t="s">
        <v>1197</v>
      </c>
      <c r="F80" s="7"/>
      <c r="G80" s="7"/>
      <c r="H80" s="7"/>
      <c r="I80" s="7"/>
      <c r="J80" s="7"/>
    </row>
    <row r="81" spans="3:10">
      <c r="D81" s="1"/>
      <c r="E81" s="514"/>
      <c r="F81" s="516" t="s">
        <v>6</v>
      </c>
      <c r="G81" s="516" t="s">
        <v>1051</v>
      </c>
      <c r="H81" s="1"/>
      <c r="I81" s="1"/>
      <c r="J81" s="1"/>
    </row>
    <row r="82" spans="3:10">
      <c r="D82" s="1"/>
      <c r="E82" s="468" t="s">
        <v>1383</v>
      </c>
      <c r="F82" s="525">
        <v>15</v>
      </c>
      <c r="G82" s="523">
        <v>15</v>
      </c>
      <c r="H82" s="1"/>
      <c r="I82" s="1"/>
      <c r="J82" s="1"/>
    </row>
    <row r="83" spans="3:10">
      <c r="D83" s="1"/>
      <c r="E83" s="468" t="s">
        <v>1384</v>
      </c>
      <c r="F83" s="525">
        <v>15</v>
      </c>
      <c r="G83" s="523">
        <v>14</v>
      </c>
      <c r="H83" s="1"/>
      <c r="I83" s="1"/>
      <c r="J83" s="1"/>
    </row>
    <row r="84" spans="3:10">
      <c r="D84" s="1"/>
      <c r="E84" s="468" t="s">
        <v>1385</v>
      </c>
      <c r="F84" s="525">
        <v>15</v>
      </c>
      <c r="G84" s="523">
        <v>13</v>
      </c>
      <c r="H84" s="1"/>
      <c r="I84" s="1"/>
      <c r="J84" s="1"/>
    </row>
    <row r="85" spans="3:10">
      <c r="D85" s="1"/>
      <c r="E85" s="468" t="s">
        <v>1386</v>
      </c>
      <c r="F85" s="525">
        <v>15</v>
      </c>
      <c r="G85" s="523">
        <v>12</v>
      </c>
      <c r="H85" s="1"/>
      <c r="I85" s="1"/>
      <c r="J85" s="1"/>
    </row>
    <row r="86" spans="3:10">
      <c r="D86" s="1"/>
      <c r="E86" s="468" t="s">
        <v>1387</v>
      </c>
      <c r="F86" s="525">
        <v>15</v>
      </c>
      <c r="G86" s="523">
        <v>11</v>
      </c>
      <c r="H86" s="1"/>
      <c r="I86" s="1"/>
      <c r="J86" s="1"/>
    </row>
    <row r="87" spans="3:10">
      <c r="D87" s="1"/>
      <c r="E87" s="468" t="s">
        <v>1388</v>
      </c>
      <c r="F87" s="525">
        <v>15</v>
      </c>
      <c r="G87" s="523">
        <v>10</v>
      </c>
      <c r="H87" s="1"/>
      <c r="I87" s="1"/>
      <c r="J87" s="1"/>
    </row>
    <row r="88" spans="3:10">
      <c r="D88" s="1"/>
      <c r="E88" s="468" t="s">
        <v>1389</v>
      </c>
      <c r="F88" s="525">
        <v>15</v>
      </c>
      <c r="G88" s="523">
        <v>9</v>
      </c>
      <c r="H88" s="1"/>
      <c r="I88" s="1"/>
      <c r="J88" s="1"/>
    </row>
    <row r="89" spans="3:10">
      <c r="D89" s="1"/>
      <c r="E89" s="1"/>
      <c r="F89" s="1"/>
      <c r="G89" s="1"/>
      <c r="H89" s="1"/>
      <c r="I89" s="1"/>
      <c r="J89" s="1"/>
    </row>
    <row r="90" spans="3:10">
      <c r="D90" s="1"/>
      <c r="E90" s="1"/>
      <c r="F90" s="1"/>
      <c r="G90" s="1"/>
      <c r="H90" s="1"/>
      <c r="I90" s="1"/>
      <c r="J90" s="1"/>
    </row>
    <row r="91" spans="3:10">
      <c r="D91" s="1"/>
      <c r="E91" s="1"/>
      <c r="F91" s="1"/>
      <c r="G91" s="1"/>
      <c r="H91" s="1"/>
      <c r="I91" s="1"/>
      <c r="J91" s="1"/>
    </row>
    <row r="92" spans="3:10">
      <c r="C92">
        <v>6</v>
      </c>
      <c r="D92" s="1" t="s">
        <v>1207</v>
      </c>
      <c r="E92" s="7"/>
      <c r="F92" s="1"/>
      <c r="G92" s="1"/>
      <c r="H92" s="1"/>
      <c r="I92" s="1"/>
      <c r="J92" s="1"/>
    </row>
    <row r="93" spans="3:10">
      <c r="D93" s="1"/>
      <c r="E93" s="7" t="s">
        <v>1208</v>
      </c>
      <c r="F93" s="1"/>
      <c r="G93" s="1"/>
      <c r="H93" s="1"/>
      <c r="I93" s="1"/>
      <c r="J93" s="1"/>
    </row>
    <row r="94" spans="3:10">
      <c r="D94" s="1"/>
      <c r="E94" s="469"/>
      <c r="F94" s="503" t="s">
        <v>6</v>
      </c>
      <c r="G94" s="503" t="s">
        <v>1051</v>
      </c>
      <c r="H94" s="1"/>
      <c r="I94" s="1"/>
      <c r="J94" s="1"/>
    </row>
    <row r="95" spans="3:10">
      <c r="D95" s="1"/>
      <c r="E95" s="468" t="s">
        <v>1209</v>
      </c>
      <c r="F95" s="524">
        <v>37</v>
      </c>
      <c r="G95" s="519">
        <v>55</v>
      </c>
      <c r="H95" s="1"/>
      <c r="I95" s="1"/>
      <c r="J95" s="1"/>
    </row>
    <row r="96" spans="3:10">
      <c r="D96" s="1"/>
      <c r="E96" s="468" t="s">
        <v>1210</v>
      </c>
      <c r="F96" s="524">
        <v>50</v>
      </c>
      <c r="G96" s="519">
        <v>65</v>
      </c>
      <c r="H96" s="1"/>
      <c r="I96" s="1"/>
      <c r="J96" s="1"/>
    </row>
    <row r="97" spans="3:10">
      <c r="D97" s="1"/>
      <c r="E97" s="468" t="s">
        <v>1211</v>
      </c>
      <c r="F97" s="524">
        <v>63</v>
      </c>
      <c r="G97" s="519">
        <v>75</v>
      </c>
      <c r="H97" s="1"/>
      <c r="I97" s="1"/>
      <c r="J97" s="1"/>
    </row>
    <row r="98" spans="3:10">
      <c r="D98" s="1"/>
      <c r="E98" s="468" t="s">
        <v>1212</v>
      </c>
      <c r="F98" s="524">
        <v>76</v>
      </c>
      <c r="G98" s="519">
        <v>85</v>
      </c>
      <c r="H98" s="1"/>
      <c r="I98" s="1"/>
      <c r="J98" s="1"/>
    </row>
    <row r="99" spans="3:10">
      <c r="D99" s="1"/>
      <c r="E99" s="468" t="s">
        <v>1213</v>
      </c>
      <c r="F99" s="524">
        <v>89</v>
      </c>
      <c r="G99" s="519">
        <v>95</v>
      </c>
      <c r="H99" s="501" t="s">
        <v>1296</v>
      </c>
      <c r="I99" s="1"/>
      <c r="J99" s="1"/>
    </row>
    <row r="100" spans="3:10">
      <c r="D100" s="1"/>
      <c r="E100" s="468" t="s">
        <v>1214</v>
      </c>
      <c r="F100" s="524">
        <v>102</v>
      </c>
      <c r="G100" s="519">
        <v>105</v>
      </c>
      <c r="H100" s="1"/>
      <c r="I100" s="1"/>
      <c r="J100" s="1"/>
    </row>
    <row r="101" spans="3:10">
      <c r="D101" s="1"/>
      <c r="E101" s="468" t="s">
        <v>1215</v>
      </c>
      <c r="F101" s="524">
        <v>115</v>
      </c>
      <c r="G101" s="519">
        <v>115</v>
      </c>
      <c r="H101" s="1"/>
      <c r="I101" s="1"/>
    </row>
    <row r="102" spans="3:10">
      <c r="D102" s="1"/>
      <c r="E102" s="1"/>
      <c r="F102" s="1"/>
      <c r="G102" s="1"/>
      <c r="H102" s="1"/>
      <c r="I102" s="1"/>
      <c r="J102" s="1"/>
    </row>
    <row r="103" spans="3:10">
      <c r="C103">
        <v>7</v>
      </c>
      <c r="D103" s="1" t="s">
        <v>1261</v>
      </c>
      <c r="E103" s="1"/>
      <c r="F103" s="1"/>
      <c r="G103" s="1"/>
      <c r="H103" s="1"/>
      <c r="I103" s="1"/>
      <c r="J103" s="1"/>
    </row>
    <row r="104" spans="3:10">
      <c r="D104" s="1"/>
      <c r="E104" s="501" t="s">
        <v>1262</v>
      </c>
      <c r="F104" s="1"/>
      <c r="G104" s="1"/>
      <c r="H104" s="1"/>
      <c r="I104" s="1"/>
      <c r="J104" s="1"/>
    </row>
    <row r="105" spans="3:10">
      <c r="D105" s="1"/>
      <c r="E105" s="1"/>
      <c r="F105" s="1"/>
      <c r="G105" s="1"/>
      <c r="H105" s="1"/>
      <c r="I105" s="1"/>
      <c r="J105" s="1"/>
    </row>
    <row r="106" spans="3:10">
      <c r="C106" t="s">
        <v>259</v>
      </c>
    </row>
    <row r="107" spans="3:10">
      <c r="C107">
        <v>1</v>
      </c>
      <c r="D107" s="1" t="s">
        <v>1263</v>
      </c>
    </row>
    <row r="108" spans="3:10">
      <c r="E108" s="67" t="s">
        <v>1264</v>
      </c>
    </row>
    <row r="109" spans="3:10">
      <c r="E109" s="469"/>
      <c r="F109" s="503" t="s">
        <v>6</v>
      </c>
      <c r="G109" s="503" t="s">
        <v>1051</v>
      </c>
    </row>
    <row r="110" spans="3:10">
      <c r="E110" s="526" t="s">
        <v>1297</v>
      </c>
      <c r="F110" s="530">
        <v>25</v>
      </c>
      <c r="G110" s="532">
        <v>55</v>
      </c>
    </row>
    <row r="111" spans="3:10">
      <c r="E111" s="526" t="s">
        <v>1298</v>
      </c>
      <c r="F111" s="530">
        <v>40</v>
      </c>
      <c r="G111" s="532">
        <v>70</v>
      </c>
    </row>
    <row r="112" spans="3:10">
      <c r="E112" s="526" t="s">
        <v>1299</v>
      </c>
      <c r="F112" s="530">
        <v>55</v>
      </c>
      <c r="G112" s="532">
        <v>85</v>
      </c>
    </row>
    <row r="113" spans="3:7">
      <c r="E113" s="526" t="s">
        <v>1300</v>
      </c>
      <c r="F113" s="530">
        <v>70</v>
      </c>
      <c r="G113" s="532">
        <v>100</v>
      </c>
    </row>
    <row r="114" spans="3:7">
      <c r="E114" s="526" t="s">
        <v>1301</v>
      </c>
      <c r="F114" s="530">
        <v>85</v>
      </c>
      <c r="G114" s="532">
        <v>115</v>
      </c>
    </row>
    <row r="115" spans="3:7">
      <c r="E115" s="526" t="s">
        <v>1302</v>
      </c>
      <c r="F115" s="530">
        <v>100</v>
      </c>
      <c r="G115" s="532">
        <v>130</v>
      </c>
    </row>
    <row r="116" spans="3:7">
      <c r="E116" s="526" t="s">
        <v>1303</v>
      </c>
      <c r="F116" s="530">
        <v>115</v>
      </c>
      <c r="G116" s="532">
        <v>145</v>
      </c>
    </row>
    <row r="118" spans="3:7">
      <c r="E118" s="67" t="s">
        <v>1311</v>
      </c>
    </row>
    <row r="119" spans="3:7">
      <c r="E119" s="527"/>
      <c r="F119" s="527" t="s">
        <v>1312</v>
      </c>
    </row>
    <row r="120" spans="3:7">
      <c r="E120" s="528" t="s">
        <v>1304</v>
      </c>
      <c r="F120" s="529">
        <v>0.5</v>
      </c>
    </row>
    <row r="121" spans="3:7">
      <c r="E121" s="528" t="s">
        <v>1305</v>
      </c>
      <c r="F121" s="529">
        <v>0.6</v>
      </c>
    </row>
    <row r="122" spans="3:7">
      <c r="E122" s="528" t="s">
        <v>1306</v>
      </c>
      <c r="F122" s="529">
        <v>0.7</v>
      </c>
    </row>
    <row r="123" spans="3:7">
      <c r="E123" s="528" t="s">
        <v>1307</v>
      </c>
      <c r="F123" s="529">
        <v>0.8</v>
      </c>
    </row>
    <row r="124" spans="3:7">
      <c r="E124" s="528" t="s">
        <v>1308</v>
      </c>
      <c r="F124" s="529">
        <v>0.9</v>
      </c>
    </row>
    <row r="125" spans="3:7">
      <c r="E125" s="528" t="s">
        <v>1309</v>
      </c>
      <c r="F125" s="529">
        <v>1</v>
      </c>
    </row>
    <row r="126" spans="3:7">
      <c r="E126" s="528" t="s">
        <v>1310</v>
      </c>
      <c r="F126" s="529">
        <v>1.1000000000000001</v>
      </c>
    </row>
    <row r="128" spans="3:7">
      <c r="C128">
        <v>2</v>
      </c>
      <c r="D128" s="1" t="s">
        <v>1313</v>
      </c>
    </row>
    <row r="129" spans="3:7">
      <c r="D129" s="1"/>
      <c r="E129" s="9" t="s">
        <v>1422</v>
      </c>
    </row>
    <row r="130" spans="3:7">
      <c r="E130" s="9" t="s">
        <v>1314</v>
      </c>
    </row>
    <row r="131" spans="3:7">
      <c r="E131" s="469"/>
      <c r="F131" s="503" t="s">
        <v>6</v>
      </c>
      <c r="G131" s="503" t="s">
        <v>1051</v>
      </c>
    </row>
    <row r="132" spans="3:7">
      <c r="E132" s="526" t="s">
        <v>1315</v>
      </c>
      <c r="F132" s="530">
        <v>50</v>
      </c>
      <c r="G132" s="531">
        <v>60</v>
      </c>
    </row>
    <row r="133" spans="3:7">
      <c r="E133" s="526" t="s">
        <v>1316</v>
      </c>
      <c r="F133" s="530">
        <v>65</v>
      </c>
      <c r="G133" s="531">
        <v>80</v>
      </c>
    </row>
    <row r="134" spans="3:7">
      <c r="E134" s="526" t="s">
        <v>1317</v>
      </c>
      <c r="F134" s="530">
        <v>80</v>
      </c>
      <c r="G134" s="531">
        <v>100</v>
      </c>
    </row>
    <row r="135" spans="3:7">
      <c r="E135" s="526" t="s">
        <v>1318</v>
      </c>
      <c r="F135" s="530">
        <v>95</v>
      </c>
      <c r="G135" s="531">
        <v>120</v>
      </c>
    </row>
    <row r="136" spans="3:7">
      <c r="E136" s="526" t="s">
        <v>1319</v>
      </c>
      <c r="F136" s="530">
        <v>110</v>
      </c>
      <c r="G136" s="531">
        <v>140</v>
      </c>
    </row>
    <row r="137" spans="3:7">
      <c r="E137" s="526" t="s">
        <v>1320</v>
      </c>
      <c r="F137" s="530">
        <v>125</v>
      </c>
      <c r="G137" s="531">
        <v>160</v>
      </c>
    </row>
    <row r="138" spans="3:7">
      <c r="E138" s="526" t="s">
        <v>1321</v>
      </c>
      <c r="F138" s="530">
        <v>140</v>
      </c>
      <c r="G138" s="531">
        <v>180</v>
      </c>
    </row>
    <row r="140" spans="3:7">
      <c r="C140">
        <v>3</v>
      </c>
      <c r="D140" s="1" t="s">
        <v>1265</v>
      </c>
    </row>
    <row r="141" spans="3:7">
      <c r="D141" s="1"/>
      <c r="E141" s="67" t="s">
        <v>1427</v>
      </c>
    </row>
    <row r="142" spans="3:7">
      <c r="E142" s="67" t="s">
        <v>1428</v>
      </c>
    </row>
    <row r="143" spans="3:7">
      <c r="E143" s="9" t="s">
        <v>1323</v>
      </c>
    </row>
    <row r="144" spans="3:7">
      <c r="E144" s="9" t="s">
        <v>1429</v>
      </c>
    </row>
    <row r="145" spans="3:7">
      <c r="E145" s="469"/>
      <c r="F145" s="505" t="s">
        <v>6</v>
      </c>
      <c r="G145" s="505" t="s">
        <v>1051</v>
      </c>
    </row>
    <row r="146" spans="3:7">
      <c r="E146" s="526" t="s">
        <v>1315</v>
      </c>
      <c r="F146" s="530">
        <v>50</v>
      </c>
      <c r="G146" s="531">
        <v>100</v>
      </c>
    </row>
    <row r="147" spans="3:7">
      <c r="E147" s="526" t="s">
        <v>1316</v>
      </c>
      <c r="F147" s="530">
        <v>65</v>
      </c>
      <c r="G147" s="531">
        <v>225</v>
      </c>
    </row>
    <row r="148" spans="3:7">
      <c r="E148" s="526" t="s">
        <v>1317</v>
      </c>
      <c r="F148" s="530">
        <v>80</v>
      </c>
      <c r="G148" s="531">
        <v>350</v>
      </c>
    </row>
    <row r="149" spans="3:7">
      <c r="E149" s="526" t="s">
        <v>1318</v>
      </c>
      <c r="F149" s="530">
        <v>95</v>
      </c>
      <c r="G149" s="531">
        <v>475</v>
      </c>
    </row>
    <row r="150" spans="3:7">
      <c r="E150" s="526" t="s">
        <v>1319</v>
      </c>
      <c r="F150" s="530">
        <v>110</v>
      </c>
      <c r="G150" s="531">
        <v>600</v>
      </c>
    </row>
    <row r="151" spans="3:7">
      <c r="E151" s="526" t="s">
        <v>1320</v>
      </c>
      <c r="F151" s="530">
        <v>125</v>
      </c>
      <c r="G151" s="531">
        <v>725</v>
      </c>
    </row>
    <row r="152" spans="3:7">
      <c r="E152" s="526" t="s">
        <v>1321</v>
      </c>
      <c r="F152" s="530">
        <v>140</v>
      </c>
      <c r="G152" s="531">
        <v>850</v>
      </c>
    </row>
    <row r="153" spans="3:7">
      <c r="E153" s="9"/>
    </row>
    <row r="154" spans="3:7">
      <c r="C154">
        <v>4</v>
      </c>
      <c r="D154" s="1" t="s">
        <v>1324</v>
      </c>
    </row>
    <row r="155" spans="3:7">
      <c r="E155" s="9" t="s">
        <v>1325</v>
      </c>
    </row>
    <row r="156" spans="3:7">
      <c r="E156" s="469"/>
      <c r="F156" s="503" t="s">
        <v>6</v>
      </c>
      <c r="G156" s="503" t="s">
        <v>1051</v>
      </c>
    </row>
    <row r="157" spans="3:7">
      <c r="E157" s="526" t="s">
        <v>1326</v>
      </c>
      <c r="F157" s="530">
        <v>35</v>
      </c>
      <c r="G157" s="531">
        <v>70</v>
      </c>
    </row>
    <row r="158" spans="3:7">
      <c r="E158" s="526" t="s">
        <v>1327</v>
      </c>
      <c r="F158" s="530">
        <v>45</v>
      </c>
      <c r="G158" s="531">
        <v>105</v>
      </c>
    </row>
    <row r="159" spans="3:7">
      <c r="E159" s="526" t="s">
        <v>1328</v>
      </c>
      <c r="F159" s="530">
        <v>55</v>
      </c>
      <c r="G159" s="531">
        <v>140</v>
      </c>
    </row>
    <row r="160" spans="3:7">
      <c r="E160" s="526" t="s">
        <v>1329</v>
      </c>
      <c r="F160" s="530">
        <v>65</v>
      </c>
      <c r="G160" s="531">
        <v>175</v>
      </c>
    </row>
    <row r="161" spans="3:9">
      <c r="E161" s="526" t="s">
        <v>1330</v>
      </c>
      <c r="F161" s="530">
        <v>75</v>
      </c>
      <c r="G161" s="531">
        <v>210</v>
      </c>
    </row>
    <row r="162" spans="3:9">
      <c r="E162" s="526" t="s">
        <v>1331</v>
      </c>
      <c r="F162" s="530">
        <v>85</v>
      </c>
      <c r="G162" s="531">
        <v>245</v>
      </c>
    </row>
    <row r="163" spans="3:9">
      <c r="E163" s="526" t="s">
        <v>1332</v>
      </c>
      <c r="F163" s="530">
        <v>95</v>
      </c>
      <c r="G163" s="531">
        <v>280</v>
      </c>
    </row>
    <row r="165" spans="3:9">
      <c r="C165">
        <v>5</v>
      </c>
      <c r="D165" s="1" t="s">
        <v>1266</v>
      </c>
    </row>
    <row r="166" spans="3:9">
      <c r="E166" s="67" t="s">
        <v>1267</v>
      </c>
    </row>
    <row r="167" spans="3:9">
      <c r="E167" s="9" t="s">
        <v>1410</v>
      </c>
      <c r="I167" t="s">
        <v>1425</v>
      </c>
    </row>
    <row r="168" spans="3:9">
      <c r="E168" s="469"/>
      <c r="F168" s="505" t="s">
        <v>1423</v>
      </c>
      <c r="G168" s="505" t="s">
        <v>1424</v>
      </c>
    </row>
    <row r="169" spans="3:9">
      <c r="E169" s="545" t="s">
        <v>1411</v>
      </c>
      <c r="F169" s="546">
        <v>2</v>
      </c>
      <c r="G169" s="547">
        <v>-30</v>
      </c>
    </row>
    <row r="170" spans="3:9">
      <c r="E170" s="545" t="s">
        <v>1412</v>
      </c>
      <c r="F170" s="546">
        <v>2</v>
      </c>
      <c r="G170" s="547">
        <v>-30</v>
      </c>
    </row>
    <row r="171" spans="3:9">
      <c r="E171" s="545" t="s">
        <v>1413</v>
      </c>
      <c r="F171" s="546">
        <v>2</v>
      </c>
      <c r="G171" s="547">
        <v>-30</v>
      </c>
    </row>
    <row r="172" spans="3:9">
      <c r="E172" s="545" t="s">
        <v>1414</v>
      </c>
      <c r="F172" s="546">
        <v>2</v>
      </c>
      <c r="G172" s="547">
        <v>-30</v>
      </c>
    </row>
    <row r="173" spans="3:9">
      <c r="E173" s="545" t="s">
        <v>1415</v>
      </c>
      <c r="F173" s="546">
        <v>2</v>
      </c>
      <c r="G173" s="547">
        <v>-30</v>
      </c>
    </row>
    <row r="174" spans="3:9">
      <c r="E174" s="545" t="s">
        <v>1416</v>
      </c>
      <c r="F174" s="546">
        <v>2</v>
      </c>
      <c r="G174" s="547">
        <v>-30</v>
      </c>
    </row>
    <row r="175" spans="3:9">
      <c r="E175" s="545" t="s">
        <v>1417</v>
      </c>
      <c r="F175" s="546">
        <v>2</v>
      </c>
      <c r="G175" s="547">
        <v>-30</v>
      </c>
    </row>
    <row r="177" spans="3:9">
      <c r="C177">
        <v>6</v>
      </c>
      <c r="D177" s="1" t="s">
        <v>1347</v>
      </c>
    </row>
    <row r="178" spans="3:9">
      <c r="E178" s="67" t="s">
        <v>1348</v>
      </c>
    </row>
    <row r="179" spans="3:9">
      <c r="E179" s="9" t="s">
        <v>1426</v>
      </c>
    </row>
    <row r="180" spans="3:9">
      <c r="F180" s="605" t="s">
        <v>6</v>
      </c>
      <c r="G180" s="606"/>
      <c r="H180" s="605" t="s">
        <v>1051</v>
      </c>
      <c r="I180" s="606"/>
    </row>
    <row r="181" spans="3:9">
      <c r="E181" s="534" t="s">
        <v>1333</v>
      </c>
      <c r="F181" s="535">
        <v>5</v>
      </c>
      <c r="G181" s="535">
        <v>5</v>
      </c>
      <c r="H181" s="548">
        <v>5</v>
      </c>
      <c r="I181" s="548">
        <v>5</v>
      </c>
    </row>
    <row r="182" spans="3:9">
      <c r="E182" s="534" t="s">
        <v>1334</v>
      </c>
      <c r="F182" s="535">
        <v>10</v>
      </c>
      <c r="G182" s="535">
        <v>10</v>
      </c>
      <c r="H182" s="547">
        <v>40</v>
      </c>
      <c r="I182" s="547">
        <v>40</v>
      </c>
    </row>
    <row r="183" spans="3:9">
      <c r="E183" s="534" t="s">
        <v>1335</v>
      </c>
      <c r="F183" s="535">
        <v>7</v>
      </c>
      <c r="G183" s="535">
        <v>7</v>
      </c>
      <c r="H183" s="548">
        <v>7</v>
      </c>
      <c r="I183" s="548">
        <v>7</v>
      </c>
    </row>
    <row r="184" spans="3:9">
      <c r="E184" s="534" t="s">
        <v>1336</v>
      </c>
      <c r="F184" s="535">
        <v>12.5</v>
      </c>
      <c r="G184" s="535">
        <v>12.5</v>
      </c>
      <c r="H184" s="547">
        <v>45</v>
      </c>
      <c r="I184" s="547">
        <v>45</v>
      </c>
    </row>
    <row r="185" spans="3:9">
      <c r="E185" s="534" t="s">
        <v>1337</v>
      </c>
      <c r="F185" s="535">
        <v>9</v>
      </c>
      <c r="G185" s="535">
        <v>9</v>
      </c>
      <c r="H185" s="548">
        <v>9</v>
      </c>
      <c r="I185" s="548">
        <v>9</v>
      </c>
    </row>
    <row r="186" spans="3:9">
      <c r="E186" s="534" t="s">
        <v>1338</v>
      </c>
      <c r="F186" s="535">
        <v>15</v>
      </c>
      <c r="G186" s="535">
        <v>15</v>
      </c>
      <c r="H186" s="547">
        <v>50</v>
      </c>
      <c r="I186" s="547">
        <v>50</v>
      </c>
    </row>
    <row r="187" spans="3:9">
      <c r="E187" s="534" t="s">
        <v>1339</v>
      </c>
      <c r="F187" s="535">
        <v>11</v>
      </c>
      <c r="G187" s="535">
        <v>11</v>
      </c>
      <c r="H187" s="548">
        <v>11</v>
      </c>
      <c r="I187" s="548">
        <v>11</v>
      </c>
    </row>
    <row r="188" spans="3:9">
      <c r="E188" s="534" t="s">
        <v>1340</v>
      </c>
      <c r="F188" s="535">
        <v>17.5</v>
      </c>
      <c r="G188" s="535">
        <v>17.5</v>
      </c>
      <c r="H188" s="547">
        <v>55</v>
      </c>
      <c r="I188" s="547">
        <v>55</v>
      </c>
    </row>
    <row r="189" spans="3:9">
      <c r="E189" s="534" t="s">
        <v>1341</v>
      </c>
      <c r="F189" s="535">
        <v>13</v>
      </c>
      <c r="G189" s="535">
        <v>13</v>
      </c>
      <c r="H189" s="548">
        <v>13</v>
      </c>
      <c r="I189" s="548">
        <v>13</v>
      </c>
    </row>
    <row r="190" spans="3:9">
      <c r="E190" s="534" t="s">
        <v>1342</v>
      </c>
      <c r="F190" s="535">
        <v>20</v>
      </c>
      <c r="G190" s="535">
        <v>20</v>
      </c>
      <c r="H190" s="547">
        <v>60</v>
      </c>
      <c r="I190" s="547">
        <v>60</v>
      </c>
    </row>
    <row r="191" spans="3:9">
      <c r="E191" s="534" t="s">
        <v>1343</v>
      </c>
      <c r="F191" s="535">
        <v>15</v>
      </c>
      <c r="G191" s="535">
        <v>15</v>
      </c>
      <c r="H191" s="548">
        <v>15</v>
      </c>
      <c r="I191" s="548">
        <v>15</v>
      </c>
    </row>
    <row r="192" spans="3:9">
      <c r="E192" s="534" t="s">
        <v>1344</v>
      </c>
      <c r="F192" s="535">
        <v>22.5</v>
      </c>
      <c r="G192" s="535">
        <v>22.5</v>
      </c>
      <c r="H192" s="547">
        <v>65</v>
      </c>
      <c r="I192" s="547">
        <v>65</v>
      </c>
    </row>
    <row r="193" spans="3:9">
      <c r="E193" s="534" t="s">
        <v>1345</v>
      </c>
      <c r="F193" s="535">
        <v>17</v>
      </c>
      <c r="G193" s="535">
        <v>17</v>
      </c>
      <c r="H193" s="548">
        <v>17</v>
      </c>
      <c r="I193" s="548">
        <v>17</v>
      </c>
    </row>
    <row r="194" spans="3:9">
      <c r="E194" s="534" t="s">
        <v>1346</v>
      </c>
      <c r="F194" s="535">
        <v>25</v>
      </c>
      <c r="G194" s="535">
        <v>25</v>
      </c>
      <c r="H194" s="547">
        <v>70</v>
      </c>
      <c r="I194" s="547">
        <v>70</v>
      </c>
    </row>
    <row r="196" spans="3:9">
      <c r="C196">
        <v>7</v>
      </c>
      <c r="D196" s="1" t="s">
        <v>1268</v>
      </c>
    </row>
    <row r="197" spans="3:9">
      <c r="E197" s="67" t="s">
        <v>1421</v>
      </c>
    </row>
    <row r="198" spans="3:9">
      <c r="E198" s="9" t="s">
        <v>1363</v>
      </c>
    </row>
    <row r="199" spans="3:9">
      <c r="E199" s="469"/>
      <c r="F199" s="503" t="s">
        <v>6</v>
      </c>
      <c r="G199" s="503" t="s">
        <v>1051</v>
      </c>
    </row>
    <row r="200" spans="3:9">
      <c r="E200" s="526" t="s">
        <v>1356</v>
      </c>
      <c r="F200" s="530">
        <v>35</v>
      </c>
      <c r="G200" s="531">
        <v>60</v>
      </c>
    </row>
    <row r="201" spans="3:9">
      <c r="E201" s="526" t="s">
        <v>1357</v>
      </c>
      <c r="F201" s="530">
        <v>45</v>
      </c>
      <c r="G201" s="531">
        <v>75</v>
      </c>
    </row>
    <row r="202" spans="3:9">
      <c r="E202" s="526" t="s">
        <v>1358</v>
      </c>
      <c r="F202" s="530">
        <v>55</v>
      </c>
      <c r="G202" s="531">
        <v>90</v>
      </c>
    </row>
    <row r="203" spans="3:9">
      <c r="E203" s="526" t="s">
        <v>1359</v>
      </c>
      <c r="F203" s="530">
        <v>65</v>
      </c>
      <c r="G203" s="531">
        <v>105</v>
      </c>
    </row>
    <row r="204" spans="3:9">
      <c r="E204" s="526" t="s">
        <v>1360</v>
      </c>
      <c r="F204" s="530">
        <v>75</v>
      </c>
      <c r="G204" s="531">
        <v>120</v>
      </c>
    </row>
    <row r="205" spans="3:9">
      <c r="E205" s="526" t="s">
        <v>1361</v>
      </c>
      <c r="F205" s="530">
        <v>85</v>
      </c>
      <c r="G205" s="531">
        <v>135</v>
      </c>
    </row>
    <row r="206" spans="3:9">
      <c r="E206" s="526" t="s">
        <v>1362</v>
      </c>
      <c r="F206" s="530">
        <v>95</v>
      </c>
      <c r="G206" s="531">
        <v>150</v>
      </c>
    </row>
    <row r="207" spans="3:9">
      <c r="F207" s="11"/>
      <c r="G207" s="11"/>
    </row>
    <row r="208" spans="3:9">
      <c r="C208">
        <v>6</v>
      </c>
      <c r="D208" s="1" t="s">
        <v>1088</v>
      </c>
      <c r="E208" s="1"/>
    </row>
    <row r="209" spans="4:7">
      <c r="E209" s="538" t="s">
        <v>1364</v>
      </c>
    </row>
    <row r="210" spans="4:7">
      <c r="E210" s="460"/>
      <c r="F210" s="461" t="s">
        <v>1103</v>
      </c>
      <c r="G210" s="461" t="s">
        <v>1104</v>
      </c>
    </row>
    <row r="211" spans="4:7">
      <c r="E211" s="536" t="s">
        <v>1349</v>
      </c>
      <c r="F211" s="504">
        <v>8</v>
      </c>
      <c r="G211" s="504">
        <v>8</v>
      </c>
    </row>
    <row r="212" spans="4:7">
      <c r="E212" s="536" t="s">
        <v>1090</v>
      </c>
      <c r="F212" s="537">
        <v>5</v>
      </c>
      <c r="G212" s="537">
        <v>5</v>
      </c>
    </row>
    <row r="213" spans="4:7">
      <c r="E213" s="536" t="s">
        <v>1350</v>
      </c>
      <c r="F213" s="504">
        <v>10</v>
      </c>
      <c r="G213" s="504">
        <v>10</v>
      </c>
    </row>
    <row r="214" spans="4:7">
      <c r="D214" s="1"/>
      <c r="E214" s="536" t="s">
        <v>1092</v>
      </c>
      <c r="F214" s="537">
        <v>7</v>
      </c>
      <c r="G214" s="537">
        <v>7</v>
      </c>
    </row>
    <row r="215" spans="4:7">
      <c r="D215" s="1"/>
      <c r="E215" s="536" t="s">
        <v>1351</v>
      </c>
      <c r="F215" s="504">
        <v>12</v>
      </c>
      <c r="G215" s="504">
        <v>12</v>
      </c>
    </row>
    <row r="216" spans="4:7">
      <c r="E216" s="536" t="s">
        <v>1094</v>
      </c>
      <c r="F216" s="537">
        <v>9</v>
      </c>
      <c r="G216" s="537">
        <v>9</v>
      </c>
    </row>
    <row r="217" spans="4:7">
      <c r="E217" s="536" t="s">
        <v>1352</v>
      </c>
      <c r="F217" s="504">
        <v>14</v>
      </c>
      <c r="G217" s="504">
        <v>14</v>
      </c>
    </row>
    <row r="218" spans="4:7">
      <c r="E218" s="536" t="s">
        <v>1096</v>
      </c>
      <c r="F218" s="537">
        <v>11</v>
      </c>
      <c r="G218" s="537">
        <v>11</v>
      </c>
    </row>
    <row r="219" spans="4:7">
      <c r="E219" s="536" t="s">
        <v>1353</v>
      </c>
      <c r="F219" s="504">
        <v>16</v>
      </c>
      <c r="G219" s="504">
        <v>16</v>
      </c>
    </row>
    <row r="220" spans="4:7">
      <c r="E220" s="536" t="s">
        <v>1098</v>
      </c>
      <c r="F220" s="537">
        <v>13</v>
      </c>
      <c r="G220" s="537">
        <v>13</v>
      </c>
    </row>
    <row r="221" spans="4:7">
      <c r="E221" s="536" t="s">
        <v>1354</v>
      </c>
      <c r="F221" s="504">
        <v>18</v>
      </c>
      <c r="G221" s="504">
        <v>18</v>
      </c>
    </row>
    <row r="222" spans="4:7">
      <c r="E222" s="536" t="s">
        <v>1100</v>
      </c>
      <c r="F222" s="537">
        <v>15</v>
      </c>
      <c r="G222" s="537">
        <v>15</v>
      </c>
    </row>
    <row r="223" spans="4:7">
      <c r="E223" s="536" t="s">
        <v>1355</v>
      </c>
      <c r="F223" s="504">
        <v>20</v>
      </c>
      <c r="G223" s="504">
        <v>20</v>
      </c>
    </row>
    <row r="224" spans="4:7">
      <c r="E224" s="536" t="s">
        <v>1102</v>
      </c>
      <c r="F224" s="537">
        <v>17</v>
      </c>
      <c r="G224" s="537">
        <v>17</v>
      </c>
    </row>
    <row r="226" spans="3:10">
      <c r="C226">
        <v>7</v>
      </c>
      <c r="D226" s="1" t="s">
        <v>1365</v>
      </c>
      <c r="E226" s="7"/>
      <c r="F226" s="7"/>
      <c r="G226" s="7"/>
      <c r="H226" s="7"/>
      <c r="I226" s="7"/>
      <c r="J226" s="7"/>
    </row>
    <row r="227" spans="3:10">
      <c r="D227" s="1"/>
      <c r="E227" s="7" t="s">
        <v>1382</v>
      </c>
      <c r="F227" s="7"/>
      <c r="G227" s="7"/>
      <c r="H227" s="7"/>
      <c r="I227" s="7"/>
      <c r="J227" s="7"/>
    </row>
    <row r="228" spans="3:10">
      <c r="D228" s="1"/>
      <c r="E228" s="469"/>
      <c r="F228" s="516" t="s">
        <v>6</v>
      </c>
      <c r="G228" s="516" t="s">
        <v>1051</v>
      </c>
      <c r="H228" s="1"/>
      <c r="I228" s="1"/>
      <c r="J228" s="1"/>
    </row>
    <row r="229" spans="3:10">
      <c r="D229" s="1"/>
      <c r="E229" s="526" t="s">
        <v>1366</v>
      </c>
      <c r="F229" s="525">
        <v>12</v>
      </c>
      <c r="G229" s="539">
        <v>12</v>
      </c>
      <c r="H229" s="1"/>
      <c r="I229" s="1"/>
      <c r="J229" s="1"/>
    </row>
    <row r="230" spans="3:10">
      <c r="D230" s="1"/>
      <c r="E230" s="526" t="s">
        <v>1367</v>
      </c>
      <c r="F230" s="525">
        <v>12</v>
      </c>
      <c r="G230" s="539">
        <v>12</v>
      </c>
      <c r="H230" s="1"/>
      <c r="I230" s="1"/>
      <c r="J230" s="1"/>
    </row>
    <row r="231" spans="3:10">
      <c r="D231" s="1"/>
      <c r="E231" s="526" t="s">
        <v>1368</v>
      </c>
      <c r="F231" s="525">
        <v>13</v>
      </c>
      <c r="G231" s="539">
        <v>13</v>
      </c>
      <c r="H231" s="1"/>
      <c r="I231" s="1"/>
      <c r="J231" s="1"/>
    </row>
    <row r="232" spans="3:10">
      <c r="D232" s="1"/>
      <c r="E232" s="526" t="s">
        <v>1369</v>
      </c>
      <c r="F232" s="525">
        <v>14</v>
      </c>
      <c r="G232" s="539">
        <v>13</v>
      </c>
      <c r="H232" s="1"/>
      <c r="I232" s="1"/>
      <c r="J232" s="1"/>
    </row>
    <row r="233" spans="3:10">
      <c r="D233" s="1"/>
      <c r="E233" s="526" t="s">
        <v>1370</v>
      </c>
      <c r="F233" s="525">
        <v>14</v>
      </c>
      <c r="G233" s="539">
        <v>14</v>
      </c>
      <c r="H233" s="1"/>
      <c r="I233" s="1"/>
      <c r="J233" s="1"/>
    </row>
    <row r="234" spans="3:10">
      <c r="D234" s="1"/>
      <c r="E234" s="526" t="s">
        <v>1371</v>
      </c>
      <c r="F234" s="525">
        <v>15</v>
      </c>
      <c r="G234" s="539">
        <v>14</v>
      </c>
      <c r="H234" s="1"/>
      <c r="I234" s="1"/>
      <c r="J234" s="1"/>
    </row>
    <row r="235" spans="3:10">
      <c r="D235" s="1"/>
      <c r="E235" s="526" t="s">
        <v>1372</v>
      </c>
      <c r="F235" s="525">
        <v>16</v>
      </c>
      <c r="G235" s="539">
        <v>15</v>
      </c>
      <c r="H235" s="1"/>
      <c r="I235" s="1"/>
      <c r="J235" s="1"/>
    </row>
    <row r="237" spans="3:10">
      <c r="C237">
        <v>8</v>
      </c>
      <c r="D237" s="1" t="s">
        <v>1199</v>
      </c>
      <c r="E237" s="1"/>
    </row>
    <row r="238" spans="3:10">
      <c r="D238" s="1"/>
      <c r="E238" s="9" t="s">
        <v>1381</v>
      </c>
    </row>
    <row r="239" spans="3:10">
      <c r="E239" s="462" t="s">
        <v>1198</v>
      </c>
      <c r="F239" s="463" t="s">
        <v>1103</v>
      </c>
      <c r="G239" s="463" t="s">
        <v>1104</v>
      </c>
    </row>
    <row r="240" spans="3:10">
      <c r="E240" s="464" t="s">
        <v>1200</v>
      </c>
      <c r="F240" s="542">
        <v>5</v>
      </c>
      <c r="G240" s="543">
        <v>15</v>
      </c>
      <c r="I240" s="557">
        <v>3</v>
      </c>
      <c r="J240" s="557">
        <v>12</v>
      </c>
    </row>
    <row r="241" spans="5:10">
      <c r="E241" s="464" t="s">
        <v>1201</v>
      </c>
      <c r="F241" s="542">
        <v>5</v>
      </c>
      <c r="G241" s="543">
        <v>15</v>
      </c>
      <c r="I241" s="557">
        <v>3</v>
      </c>
      <c r="J241" s="557">
        <v>13</v>
      </c>
    </row>
    <row r="242" spans="5:10">
      <c r="E242" s="464" t="s">
        <v>1202</v>
      </c>
      <c r="F242" s="542">
        <v>5</v>
      </c>
      <c r="G242" s="543">
        <v>15</v>
      </c>
      <c r="I242" s="557">
        <v>4</v>
      </c>
      <c r="J242" s="557">
        <v>13</v>
      </c>
    </row>
    <row r="243" spans="5:10">
      <c r="E243" s="464" t="s">
        <v>1203</v>
      </c>
      <c r="F243" s="542">
        <v>5</v>
      </c>
      <c r="G243" s="543">
        <v>15</v>
      </c>
      <c r="I243" s="557">
        <v>4</v>
      </c>
      <c r="J243" s="557">
        <v>14</v>
      </c>
    </row>
    <row r="244" spans="5:10">
      <c r="E244" s="464" t="s">
        <v>1204</v>
      </c>
      <c r="F244" s="542">
        <v>5</v>
      </c>
      <c r="G244" s="543">
        <v>15</v>
      </c>
      <c r="I244" s="557">
        <v>5</v>
      </c>
      <c r="J244" s="557">
        <v>14</v>
      </c>
    </row>
    <row r="245" spans="5:10">
      <c r="E245" s="464" t="s">
        <v>1205</v>
      </c>
      <c r="F245" s="542">
        <v>5</v>
      </c>
      <c r="G245" s="543">
        <v>15</v>
      </c>
      <c r="I245" s="557">
        <v>5</v>
      </c>
      <c r="J245" s="557">
        <v>15</v>
      </c>
    </row>
    <row r="246" spans="5:10">
      <c r="E246" s="464" t="s">
        <v>1206</v>
      </c>
      <c r="F246" s="542">
        <v>5</v>
      </c>
      <c r="G246" s="543">
        <v>15</v>
      </c>
      <c r="I246" s="557">
        <v>6</v>
      </c>
      <c r="J246" s="557">
        <v>15</v>
      </c>
    </row>
    <row r="247" spans="5:10">
      <c r="E247" s="7" t="s">
        <v>1380</v>
      </c>
    </row>
    <row r="248" spans="5:10">
      <c r="E248" s="469"/>
      <c r="F248" s="516" t="s">
        <v>6</v>
      </c>
      <c r="G248" s="516" t="s">
        <v>1051</v>
      </c>
    </row>
    <row r="249" spans="5:10">
      <c r="E249" s="526" t="s">
        <v>1373</v>
      </c>
      <c r="F249" s="541">
        <v>15</v>
      </c>
      <c r="G249" s="539">
        <v>15</v>
      </c>
    </row>
    <row r="250" spans="5:10">
      <c r="E250" s="526" t="s">
        <v>1374</v>
      </c>
      <c r="F250" s="541">
        <v>15</v>
      </c>
      <c r="G250" s="540">
        <v>15</v>
      </c>
    </row>
    <row r="251" spans="5:10">
      <c r="E251" s="526" t="s">
        <v>1375</v>
      </c>
      <c r="F251" s="541">
        <v>15</v>
      </c>
      <c r="G251" s="540">
        <v>14</v>
      </c>
    </row>
    <row r="252" spans="5:10">
      <c r="E252" s="526" t="s">
        <v>1376</v>
      </c>
      <c r="F252" s="541">
        <v>15</v>
      </c>
      <c r="G252" s="540">
        <v>14</v>
      </c>
    </row>
    <row r="253" spans="5:10">
      <c r="E253" s="526" t="s">
        <v>1377</v>
      </c>
      <c r="F253" s="541">
        <v>15</v>
      </c>
      <c r="G253" s="540">
        <v>13</v>
      </c>
    </row>
    <row r="254" spans="5:10">
      <c r="E254" s="526" t="s">
        <v>1378</v>
      </c>
      <c r="F254" s="541">
        <v>15</v>
      </c>
      <c r="G254" s="540">
        <v>13</v>
      </c>
    </row>
    <row r="255" spans="5:10">
      <c r="E255" s="526" t="s">
        <v>1379</v>
      </c>
      <c r="F255" s="541">
        <v>15</v>
      </c>
      <c r="G255" s="540">
        <v>12</v>
      </c>
    </row>
    <row r="257" spans="3:7">
      <c r="C257">
        <v>9</v>
      </c>
      <c r="D257" s="1" t="s">
        <v>1418</v>
      </c>
      <c r="E257" s="1"/>
    </row>
    <row r="258" spans="3:7">
      <c r="D258" s="1"/>
      <c r="E258" s="9" t="s">
        <v>1419</v>
      </c>
    </row>
    <row r="259" spans="3:7">
      <c r="E259" t="s">
        <v>1420</v>
      </c>
    </row>
    <row r="260" spans="3:7">
      <c r="E260" s="9" t="s">
        <v>1442</v>
      </c>
    </row>
    <row r="261" spans="3:7">
      <c r="E261" s="469"/>
      <c r="F261" s="544" t="s">
        <v>6</v>
      </c>
      <c r="G261" s="544" t="s">
        <v>1051</v>
      </c>
    </row>
    <row r="262" spans="3:7">
      <c r="E262" s="526" t="s">
        <v>1443</v>
      </c>
      <c r="F262" s="530">
        <v>28</v>
      </c>
      <c r="G262" s="531">
        <v>80</v>
      </c>
    </row>
    <row r="263" spans="3:7">
      <c r="E263" s="526" t="s">
        <v>1444</v>
      </c>
      <c r="F263" s="530">
        <v>46</v>
      </c>
      <c r="G263" s="531">
        <v>100</v>
      </c>
    </row>
    <row r="264" spans="3:7">
      <c r="E264" s="526" t="s">
        <v>1445</v>
      </c>
      <c r="F264" s="530">
        <v>63</v>
      </c>
      <c r="G264" s="531">
        <v>120</v>
      </c>
    </row>
    <row r="265" spans="3:7">
      <c r="E265" s="526" t="s">
        <v>1446</v>
      </c>
      <c r="F265" s="530">
        <v>80</v>
      </c>
      <c r="G265" s="531">
        <v>140</v>
      </c>
    </row>
    <row r="266" spans="3:7">
      <c r="E266" s="526" t="s">
        <v>1447</v>
      </c>
      <c r="F266" s="530">
        <v>97</v>
      </c>
      <c r="G266" s="531">
        <v>160</v>
      </c>
    </row>
    <row r="267" spans="3:7">
      <c r="E267" s="526" t="s">
        <v>1448</v>
      </c>
      <c r="F267" s="530">
        <v>115</v>
      </c>
      <c r="G267" s="531">
        <v>180</v>
      </c>
    </row>
    <row r="268" spans="3:7">
      <c r="E268" s="526" t="s">
        <v>1449</v>
      </c>
      <c r="F268" s="530">
        <v>132</v>
      </c>
      <c r="G268" s="531">
        <v>200</v>
      </c>
    </row>
  </sheetData>
  <mergeCells count="4">
    <mergeCell ref="F59:G59"/>
    <mergeCell ref="H59:I59"/>
    <mergeCell ref="F180:G180"/>
    <mergeCell ref="H180:I180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I8"/>
  <sheetViews>
    <sheetView workbookViewId="0">
      <pane xSplit="3" ySplit="2" topLeftCell="D3" activePane="bottomRight" state="frozen"/>
      <selection pane="topRight" activeCell="D1" sqref="D1"/>
      <selection pane="bottomLeft" activeCell="A6" sqref="A6"/>
      <selection pane="bottomRight" activeCell="E25" sqref="E25"/>
    </sheetView>
  </sheetViews>
  <sheetFormatPr defaultColWidth="9" defaultRowHeight="16.5" customHeight="1"/>
  <cols>
    <col min="1" max="1" width="10.875" style="37" customWidth="1"/>
    <col min="2" max="2" width="25.125" style="482" customWidth="1"/>
    <col min="3" max="3" width="15.5" style="37" customWidth="1"/>
    <col min="4" max="5" width="13.125" style="37" customWidth="1"/>
    <col min="6" max="6" width="12.125" style="37" customWidth="1"/>
    <col min="7" max="7" width="9.625" style="37" customWidth="1"/>
    <col min="8" max="8" width="24.75" style="37" customWidth="1"/>
    <col min="9" max="9" width="12.875" style="37" customWidth="1"/>
    <col min="10" max="16384" width="9" style="37"/>
  </cols>
  <sheetData>
    <row r="1" spans="1:9" ht="81" customHeight="1">
      <c r="A1" s="30" t="s">
        <v>10</v>
      </c>
      <c r="B1" s="30" t="s">
        <v>1216</v>
      </c>
      <c r="C1" s="329" t="s">
        <v>1217</v>
      </c>
      <c r="D1" s="329" t="s">
        <v>1218</v>
      </c>
      <c r="E1" s="38" t="s">
        <v>1219</v>
      </c>
      <c r="F1" s="329" t="s">
        <v>1220</v>
      </c>
      <c r="G1" s="329" t="s">
        <v>1221</v>
      </c>
      <c r="H1" s="329" t="s">
        <v>1222</v>
      </c>
      <c r="I1" s="329" t="s">
        <v>1223</v>
      </c>
    </row>
    <row r="2" spans="1:9" ht="16.5" customHeight="1">
      <c r="A2" s="473" t="s">
        <v>244</v>
      </c>
      <c r="B2" s="473" t="s">
        <v>5</v>
      </c>
      <c r="C2" s="473" t="s">
        <v>222</v>
      </c>
      <c r="D2" s="473" t="s">
        <v>1224</v>
      </c>
      <c r="E2" s="473" t="s">
        <v>1225</v>
      </c>
      <c r="F2" s="473" t="s">
        <v>673</v>
      </c>
      <c r="G2" s="473" t="s">
        <v>674</v>
      </c>
      <c r="H2" s="473" t="s">
        <v>1226</v>
      </c>
      <c r="I2" s="473" t="s">
        <v>1227</v>
      </c>
    </row>
    <row r="3" spans="1:9" ht="16.5" customHeight="1">
      <c r="A3" s="476" t="b">
        <v>1</v>
      </c>
      <c r="B3" s="477" t="s">
        <v>1230</v>
      </c>
      <c r="C3" s="478">
        <v>210210252</v>
      </c>
      <c r="D3" s="474">
        <v>1</v>
      </c>
      <c r="E3" s="480" t="s">
        <v>1231</v>
      </c>
      <c r="F3" s="481" t="s">
        <v>1229</v>
      </c>
      <c r="G3" s="479">
        <v>70</v>
      </c>
      <c r="H3" s="479">
        <v>210220252</v>
      </c>
      <c r="I3" s="476" t="b">
        <v>1</v>
      </c>
    </row>
    <row r="4" spans="1:9" ht="16.5" customHeight="1">
      <c r="A4" s="476" t="b">
        <v>1</v>
      </c>
      <c r="B4" s="477" t="s">
        <v>1232</v>
      </c>
      <c r="C4" s="478">
        <v>210210253</v>
      </c>
      <c r="D4" s="474">
        <v>1</v>
      </c>
      <c r="E4" s="480" t="s">
        <v>235</v>
      </c>
      <c r="F4" s="481" t="s">
        <v>1229</v>
      </c>
      <c r="G4" s="479">
        <v>70</v>
      </c>
      <c r="H4" s="479">
        <v>210220253</v>
      </c>
      <c r="I4" s="476" t="b">
        <v>1</v>
      </c>
    </row>
    <row r="5" spans="1:9" ht="16.5" customHeight="1">
      <c r="A5" s="476" t="b">
        <v>1</v>
      </c>
      <c r="B5" s="477" t="s">
        <v>1233</v>
      </c>
      <c r="C5" s="478">
        <v>210210254</v>
      </c>
      <c r="D5" s="474">
        <v>1</v>
      </c>
      <c r="E5" s="480" t="s">
        <v>238</v>
      </c>
      <c r="F5" s="481" t="s">
        <v>1229</v>
      </c>
      <c r="G5" s="479">
        <v>30</v>
      </c>
      <c r="H5" s="479">
        <v>210220254</v>
      </c>
      <c r="I5" s="476" t="b">
        <v>1</v>
      </c>
    </row>
    <row r="6" spans="1:9" ht="16.5" customHeight="1">
      <c r="A6" s="476" t="b">
        <v>1</v>
      </c>
      <c r="B6" s="477" t="s">
        <v>1234</v>
      </c>
      <c r="C6" s="478">
        <v>210210255</v>
      </c>
      <c r="D6" s="474">
        <v>1</v>
      </c>
      <c r="E6" s="480" t="s">
        <v>239</v>
      </c>
      <c r="F6" s="481" t="s">
        <v>1229</v>
      </c>
      <c r="G6" s="479">
        <v>60</v>
      </c>
      <c r="H6" s="479">
        <v>210220255</v>
      </c>
      <c r="I6" s="476" t="b">
        <v>1</v>
      </c>
    </row>
    <row r="7" spans="1:9" ht="16.5" customHeight="1">
      <c r="A7" s="476" t="b">
        <v>1</v>
      </c>
      <c r="B7" s="477" t="s">
        <v>1235</v>
      </c>
      <c r="C7" s="478">
        <v>210210256</v>
      </c>
      <c r="D7" s="474">
        <v>1</v>
      </c>
      <c r="E7" s="475" t="s">
        <v>1228</v>
      </c>
      <c r="F7" s="481" t="s">
        <v>1229</v>
      </c>
      <c r="G7" s="479">
        <v>70</v>
      </c>
      <c r="H7" s="479">
        <v>210220256</v>
      </c>
      <c r="I7" s="476" t="b">
        <v>1</v>
      </c>
    </row>
    <row r="8" spans="1:9" ht="16.5" customHeight="1">
      <c r="A8" s="476" t="b">
        <v>1</v>
      </c>
      <c r="B8" s="477" t="s">
        <v>1236</v>
      </c>
      <c r="C8" s="478">
        <v>210210257</v>
      </c>
      <c r="D8" s="474">
        <v>1</v>
      </c>
      <c r="E8" s="480" t="s">
        <v>1237</v>
      </c>
      <c r="F8" s="481" t="s">
        <v>1229</v>
      </c>
      <c r="G8" s="479">
        <v>30</v>
      </c>
      <c r="H8" s="479">
        <v>210220257</v>
      </c>
      <c r="I8" s="476" t="b">
        <v>1</v>
      </c>
    </row>
  </sheetData>
  <autoFilter ref="A2:I8"/>
  <phoneticPr fontId="6" type="noConversion"/>
  <conditionalFormatting sqref="D7 C3:C8 D4:E6 D8:E8 F4:H8 D3:H3">
    <cfRule type="cellIs" dxfId="2" priority="1" operator="lessThan">
      <formula>1</formula>
    </cfRule>
  </conditionalFormatting>
  <pageMargins left="0.7" right="0.7" top="0.75" bottom="0.75" header="0.3" footer="0.3"/>
  <pageSetup paperSize="9" orientation="portrait" horizontalDpi="429496729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8"/>
  <sheetViews>
    <sheetView workbookViewId="0">
      <pane ySplit="2" topLeftCell="A3" activePane="bottomLeft" state="frozen"/>
      <selection pane="bottomLeft" activeCell="I20" sqref="I20"/>
    </sheetView>
  </sheetViews>
  <sheetFormatPr defaultColWidth="9" defaultRowHeight="16.5" customHeight="1"/>
  <cols>
    <col min="1" max="1" width="21.125" style="37" customWidth="1"/>
    <col min="2" max="2" width="35.75" style="37" customWidth="1"/>
    <col min="3" max="3" width="23.25" style="37" customWidth="1"/>
    <col min="4" max="4" width="22.75" style="37" customWidth="1"/>
    <col min="5" max="5" width="14.625" style="491" customWidth="1"/>
    <col min="6" max="16384" width="9" style="37"/>
  </cols>
  <sheetData>
    <row r="1" spans="1:5" ht="40.5" customHeight="1">
      <c r="A1" s="30" t="s">
        <v>10</v>
      </c>
      <c r="B1" s="30" t="s">
        <v>1216</v>
      </c>
      <c r="C1" s="38" t="s">
        <v>1238</v>
      </c>
      <c r="D1" s="38" t="s">
        <v>1239</v>
      </c>
      <c r="E1" s="483" t="s">
        <v>1240</v>
      </c>
    </row>
    <row r="2" spans="1:5" ht="16.5" customHeight="1">
      <c r="A2" s="473" t="s">
        <v>244</v>
      </c>
      <c r="B2" s="473" t="s">
        <v>5</v>
      </c>
      <c r="C2" s="473" t="s">
        <v>1226</v>
      </c>
      <c r="D2" s="473" t="s">
        <v>1241</v>
      </c>
      <c r="E2" s="484" t="s">
        <v>1242</v>
      </c>
    </row>
    <row r="3" spans="1:5" ht="16.5" customHeight="1">
      <c r="A3" s="481" t="b">
        <v>1</v>
      </c>
      <c r="B3" s="477" t="s">
        <v>1230</v>
      </c>
      <c r="C3" s="479">
        <v>210220252</v>
      </c>
      <c r="D3" s="488">
        <v>210230252</v>
      </c>
      <c r="E3" s="487">
        <v>100</v>
      </c>
    </row>
    <row r="4" spans="1:5" ht="16.5" customHeight="1">
      <c r="A4" s="481" t="b">
        <v>1</v>
      </c>
      <c r="B4" s="477" t="s">
        <v>1232</v>
      </c>
      <c r="C4" s="479">
        <v>210220253</v>
      </c>
      <c r="D4" s="489">
        <v>210230253</v>
      </c>
      <c r="E4" s="487">
        <v>100</v>
      </c>
    </row>
    <row r="5" spans="1:5" ht="16.5" customHeight="1">
      <c r="A5" s="481" t="b">
        <v>1</v>
      </c>
      <c r="B5" s="477" t="s">
        <v>1233</v>
      </c>
      <c r="C5" s="479">
        <v>210220254</v>
      </c>
      <c r="D5" s="486">
        <v>210230254</v>
      </c>
      <c r="E5" s="487">
        <v>100</v>
      </c>
    </row>
    <row r="6" spans="1:5" ht="16.5" customHeight="1">
      <c r="A6" s="481" t="b">
        <v>1</v>
      </c>
      <c r="B6" s="477" t="s">
        <v>1234</v>
      </c>
      <c r="C6" s="479">
        <v>210220255</v>
      </c>
      <c r="D6" s="489">
        <v>210230255</v>
      </c>
      <c r="E6" s="487">
        <v>100</v>
      </c>
    </row>
    <row r="7" spans="1:5" ht="16.5" customHeight="1">
      <c r="A7" s="481" t="b">
        <v>1</v>
      </c>
      <c r="B7" s="477" t="s">
        <v>1235</v>
      </c>
      <c r="C7" s="479">
        <v>210220256</v>
      </c>
      <c r="D7" s="490">
        <v>210230256</v>
      </c>
      <c r="E7" s="487">
        <v>100</v>
      </c>
    </row>
    <row r="8" spans="1:5" ht="16.5" customHeight="1">
      <c r="A8" s="481" t="b">
        <v>1</v>
      </c>
      <c r="B8" s="477" t="s">
        <v>1236</v>
      </c>
      <c r="C8" s="479">
        <v>210220257</v>
      </c>
      <c r="D8" s="479">
        <v>210230257</v>
      </c>
      <c r="E8" s="487">
        <v>100</v>
      </c>
    </row>
  </sheetData>
  <autoFilter ref="A2:E8"/>
  <phoneticPr fontId="6" type="noConversion"/>
  <conditionalFormatting sqref="D8 C3:C8">
    <cfRule type="cellIs" dxfId="1" priority="1" operator="lessThan">
      <formula>1</formula>
    </cfRule>
  </conditionalFormatting>
  <pageMargins left="0.7" right="0.7" top="0.75" bottom="0.75" header="0.3" footer="0.3"/>
  <pageSetup paperSize="9"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0"/>
  <sheetViews>
    <sheetView workbookViewId="0">
      <pane ySplit="2" topLeftCell="A27" activePane="bottomLeft" state="frozen"/>
      <selection pane="bottomLeft" activeCell="C40" sqref="C40"/>
    </sheetView>
  </sheetViews>
  <sheetFormatPr defaultColWidth="9" defaultRowHeight="16.5" customHeight="1"/>
  <cols>
    <col min="1" max="1" width="20" style="37" customWidth="1"/>
    <col min="2" max="2" width="26.875" style="37" customWidth="1"/>
    <col min="3" max="4" width="20.25" style="37" customWidth="1"/>
    <col min="5" max="5" width="10.25" style="37" customWidth="1"/>
    <col min="6" max="6" width="19.125" style="499" customWidth="1"/>
    <col min="7" max="16384" width="9" style="37"/>
  </cols>
  <sheetData>
    <row r="1" spans="1:7" ht="81" customHeight="1">
      <c r="A1" s="30" t="s">
        <v>10</v>
      </c>
      <c r="B1" s="30" t="s">
        <v>1216</v>
      </c>
      <c r="C1" s="30" t="s">
        <v>1243</v>
      </c>
      <c r="D1" s="30" t="s">
        <v>1244</v>
      </c>
      <c r="E1" s="30" t="s">
        <v>1245</v>
      </c>
      <c r="F1" s="329" t="s">
        <v>1246</v>
      </c>
      <c r="G1" s="483" t="s">
        <v>1240</v>
      </c>
    </row>
    <row r="2" spans="1:7" ht="16.5" customHeight="1">
      <c r="A2" s="473" t="s">
        <v>244</v>
      </c>
      <c r="B2" s="473" t="s">
        <v>5</v>
      </c>
      <c r="C2" s="473" t="s">
        <v>1241</v>
      </c>
      <c r="D2" s="473" t="s">
        <v>1247</v>
      </c>
      <c r="E2" s="473" t="s">
        <v>1248</v>
      </c>
      <c r="F2" s="473" t="s">
        <v>742</v>
      </c>
      <c r="G2" s="492" t="s">
        <v>1242</v>
      </c>
    </row>
    <row r="3" spans="1:7" ht="16.5" customHeight="1">
      <c r="A3" s="485" t="b">
        <v>1</v>
      </c>
      <c r="B3" s="494" t="s">
        <v>1258</v>
      </c>
      <c r="C3" s="488">
        <v>210230252</v>
      </c>
      <c r="D3" s="488">
        <v>160002005</v>
      </c>
      <c r="E3" s="488">
        <v>15</v>
      </c>
      <c r="F3" s="488" t="s">
        <v>1257</v>
      </c>
      <c r="G3" s="495">
        <v>20</v>
      </c>
    </row>
    <row r="4" spans="1:7" ht="16.5" customHeight="1">
      <c r="A4" s="485" t="b">
        <v>1</v>
      </c>
      <c r="B4" s="494" t="s">
        <v>1258</v>
      </c>
      <c r="C4" s="488">
        <v>210230252</v>
      </c>
      <c r="D4" s="488">
        <v>160002005</v>
      </c>
      <c r="E4" s="488">
        <v>20</v>
      </c>
      <c r="F4" s="488" t="s">
        <v>1257</v>
      </c>
      <c r="G4" s="495">
        <v>40</v>
      </c>
    </row>
    <row r="5" spans="1:7" ht="16.5" customHeight="1">
      <c r="A5" s="485" t="b">
        <v>1</v>
      </c>
      <c r="B5" s="494" t="s">
        <v>1258</v>
      </c>
      <c r="C5" s="488">
        <v>210230252</v>
      </c>
      <c r="D5" s="488">
        <v>160002005</v>
      </c>
      <c r="E5" s="488">
        <v>25</v>
      </c>
      <c r="F5" s="488" t="s">
        <v>1257</v>
      </c>
      <c r="G5" s="495">
        <v>30</v>
      </c>
    </row>
    <row r="6" spans="1:7" ht="16.5" customHeight="1">
      <c r="A6" s="485" t="b">
        <v>1</v>
      </c>
      <c r="B6" s="494" t="s">
        <v>1258</v>
      </c>
      <c r="C6" s="488">
        <v>210230252</v>
      </c>
      <c r="D6" s="488">
        <v>160002005</v>
      </c>
      <c r="E6" s="488">
        <v>30</v>
      </c>
      <c r="F6" s="488" t="s">
        <v>1257</v>
      </c>
      <c r="G6" s="495">
        <v>10</v>
      </c>
    </row>
    <row r="7" spans="1:7" ht="16.5" customHeight="1">
      <c r="A7" s="489" t="b">
        <v>1</v>
      </c>
      <c r="B7" s="496" t="s">
        <v>1259</v>
      </c>
      <c r="C7" s="489">
        <v>210230253</v>
      </c>
      <c r="D7" s="489">
        <v>160001001</v>
      </c>
      <c r="E7" s="489">
        <v>50000</v>
      </c>
      <c r="F7" s="489" t="s">
        <v>1257</v>
      </c>
      <c r="G7" s="497">
        <v>20</v>
      </c>
    </row>
    <row r="8" spans="1:7" ht="16.5" customHeight="1">
      <c r="A8" s="489" t="b">
        <v>1</v>
      </c>
      <c r="B8" s="496" t="s">
        <v>1259</v>
      </c>
      <c r="C8" s="489">
        <v>210230253</v>
      </c>
      <c r="D8" s="489">
        <v>160001001</v>
      </c>
      <c r="E8" s="489">
        <v>100000</v>
      </c>
      <c r="F8" s="489" t="s">
        <v>1257</v>
      </c>
      <c r="G8" s="497">
        <v>40</v>
      </c>
    </row>
    <row r="9" spans="1:7" ht="16.5" customHeight="1">
      <c r="A9" s="489" t="b">
        <v>1</v>
      </c>
      <c r="B9" s="496" t="s">
        <v>1259</v>
      </c>
      <c r="C9" s="489">
        <v>210230253</v>
      </c>
      <c r="D9" s="489">
        <v>160001001</v>
      </c>
      <c r="E9" s="489">
        <v>200000</v>
      </c>
      <c r="F9" s="489" t="s">
        <v>1257</v>
      </c>
      <c r="G9" s="497">
        <v>30</v>
      </c>
    </row>
    <row r="10" spans="1:7" ht="16.5" customHeight="1">
      <c r="A10" s="489" t="b">
        <v>1</v>
      </c>
      <c r="B10" s="496" t="s">
        <v>1259</v>
      </c>
      <c r="C10" s="489">
        <v>210230253</v>
      </c>
      <c r="D10" s="489">
        <v>160001001</v>
      </c>
      <c r="E10" s="489">
        <v>250000</v>
      </c>
      <c r="F10" s="489" t="s">
        <v>1257</v>
      </c>
      <c r="G10" s="497">
        <v>10</v>
      </c>
    </row>
    <row r="11" spans="1:7" ht="16.5" customHeight="1">
      <c r="A11" s="486" t="b">
        <v>1</v>
      </c>
      <c r="B11" s="477" t="s">
        <v>1233</v>
      </c>
      <c r="C11" s="486">
        <v>210230254</v>
      </c>
      <c r="D11" s="498">
        <v>160003101</v>
      </c>
      <c r="E11" s="486">
        <v>1</v>
      </c>
      <c r="F11" s="486" t="s">
        <v>1257</v>
      </c>
      <c r="G11" s="493">
        <v>20</v>
      </c>
    </row>
    <row r="12" spans="1:7" ht="16.5" customHeight="1">
      <c r="A12" s="486" t="b">
        <v>1</v>
      </c>
      <c r="B12" s="477" t="s">
        <v>1233</v>
      </c>
      <c r="C12" s="486">
        <v>210230254</v>
      </c>
      <c r="D12" s="498">
        <v>160003102</v>
      </c>
      <c r="E12" s="486">
        <v>1</v>
      </c>
      <c r="F12" s="486" t="s">
        <v>1257</v>
      </c>
      <c r="G12" s="493">
        <v>20</v>
      </c>
    </row>
    <row r="13" spans="1:7" ht="16.5" customHeight="1">
      <c r="A13" s="486" t="b">
        <v>1</v>
      </c>
      <c r="B13" s="477" t="s">
        <v>1233</v>
      </c>
      <c r="C13" s="486">
        <v>210230254</v>
      </c>
      <c r="D13" s="498">
        <v>160003103</v>
      </c>
      <c r="E13" s="486">
        <v>1</v>
      </c>
      <c r="F13" s="486" t="s">
        <v>1257</v>
      </c>
      <c r="G13" s="493">
        <v>30</v>
      </c>
    </row>
    <row r="14" spans="1:7" ht="16.5" customHeight="1">
      <c r="A14" s="486" t="b">
        <v>1</v>
      </c>
      <c r="B14" s="477" t="s">
        <v>1233</v>
      </c>
      <c r="C14" s="486">
        <v>210230254</v>
      </c>
      <c r="D14" s="498">
        <v>160003104</v>
      </c>
      <c r="E14" s="486">
        <v>1</v>
      </c>
      <c r="F14" s="486" t="s">
        <v>1257</v>
      </c>
      <c r="G14" s="493">
        <v>30</v>
      </c>
    </row>
    <row r="15" spans="1:7" ht="16.5" customHeight="1">
      <c r="A15" s="489" t="b">
        <v>1</v>
      </c>
      <c r="B15" s="496" t="s">
        <v>1234</v>
      </c>
      <c r="C15" s="489">
        <v>210230255</v>
      </c>
      <c r="D15" s="489">
        <v>160003105</v>
      </c>
      <c r="E15" s="489">
        <v>1</v>
      </c>
      <c r="F15" s="489" t="s">
        <v>1257</v>
      </c>
      <c r="G15" s="497">
        <v>20</v>
      </c>
    </row>
    <row r="16" spans="1:7" ht="16.5" customHeight="1">
      <c r="A16" s="489" t="b">
        <v>1</v>
      </c>
      <c r="B16" s="496" t="s">
        <v>1234</v>
      </c>
      <c r="C16" s="489">
        <v>210230255</v>
      </c>
      <c r="D16" s="489">
        <v>160003106</v>
      </c>
      <c r="E16" s="489">
        <v>1</v>
      </c>
      <c r="F16" s="489" t="s">
        <v>1257</v>
      </c>
      <c r="G16" s="497">
        <v>20</v>
      </c>
    </row>
    <row r="17" spans="1:7" ht="16.5" customHeight="1">
      <c r="A17" s="489" t="b">
        <v>1</v>
      </c>
      <c r="B17" s="496" t="s">
        <v>1234</v>
      </c>
      <c r="C17" s="489">
        <v>210230255</v>
      </c>
      <c r="D17" s="489">
        <v>160003107</v>
      </c>
      <c r="E17" s="489">
        <v>1</v>
      </c>
      <c r="F17" s="489" t="s">
        <v>1257</v>
      </c>
      <c r="G17" s="497">
        <v>30</v>
      </c>
    </row>
    <row r="18" spans="1:7" ht="16.5" customHeight="1">
      <c r="A18" s="489" t="b">
        <v>1</v>
      </c>
      <c r="B18" s="496" t="s">
        <v>1234</v>
      </c>
      <c r="C18" s="489">
        <v>210230255</v>
      </c>
      <c r="D18" s="489">
        <v>160003108</v>
      </c>
      <c r="E18" s="489">
        <v>1</v>
      </c>
      <c r="F18" s="489" t="s">
        <v>1257</v>
      </c>
      <c r="G18" s="497">
        <v>30</v>
      </c>
    </row>
    <row r="19" spans="1:7" ht="16.5" customHeight="1">
      <c r="A19" s="486" t="b">
        <v>1</v>
      </c>
      <c r="B19" s="477" t="s">
        <v>1236</v>
      </c>
      <c r="C19" s="479">
        <v>210230257</v>
      </c>
      <c r="D19" s="498">
        <v>160003112</v>
      </c>
      <c r="E19" s="486">
        <v>10</v>
      </c>
      <c r="F19" s="486" t="s">
        <v>1257</v>
      </c>
      <c r="G19" s="493">
        <v>20</v>
      </c>
    </row>
    <row r="20" spans="1:7" ht="16.5" customHeight="1">
      <c r="A20" s="486" t="b">
        <v>1</v>
      </c>
      <c r="B20" s="477" t="s">
        <v>1236</v>
      </c>
      <c r="C20" s="479">
        <v>210230257</v>
      </c>
      <c r="D20" s="498">
        <v>160003114</v>
      </c>
      <c r="E20" s="486">
        <v>5</v>
      </c>
      <c r="F20" s="486" t="s">
        <v>1257</v>
      </c>
      <c r="G20" s="493">
        <v>20</v>
      </c>
    </row>
    <row r="21" spans="1:7" ht="16.5" customHeight="1">
      <c r="A21" s="486" t="b">
        <v>1</v>
      </c>
      <c r="B21" s="477" t="s">
        <v>1236</v>
      </c>
      <c r="C21" s="479">
        <v>210230257</v>
      </c>
      <c r="D21" s="498">
        <v>160003116</v>
      </c>
      <c r="E21" s="486">
        <v>10</v>
      </c>
      <c r="F21" s="486" t="s">
        <v>1257</v>
      </c>
      <c r="G21" s="493">
        <v>20</v>
      </c>
    </row>
    <row r="22" spans="1:7" ht="16.5" customHeight="1">
      <c r="A22" s="486" t="b">
        <v>1</v>
      </c>
      <c r="B22" s="477" t="s">
        <v>1236</v>
      </c>
      <c r="C22" s="479">
        <v>210230257</v>
      </c>
      <c r="D22" s="498">
        <v>160003118</v>
      </c>
      <c r="E22" s="486">
        <v>5</v>
      </c>
      <c r="F22" s="486" t="s">
        <v>1257</v>
      </c>
      <c r="G22" s="493">
        <v>20</v>
      </c>
    </row>
    <row r="23" spans="1:7" ht="16.5" customHeight="1">
      <c r="A23" s="486" t="b">
        <v>1</v>
      </c>
      <c r="B23" s="477" t="s">
        <v>1236</v>
      </c>
      <c r="C23" s="479">
        <v>210230257</v>
      </c>
      <c r="D23" s="498">
        <v>160003112</v>
      </c>
      <c r="E23" s="486">
        <v>30</v>
      </c>
      <c r="F23" s="486" t="s">
        <v>1257</v>
      </c>
      <c r="G23" s="493">
        <v>5</v>
      </c>
    </row>
    <row r="24" spans="1:7" ht="16.5" customHeight="1">
      <c r="A24" s="486" t="b">
        <v>1</v>
      </c>
      <c r="B24" s="477" t="s">
        <v>1236</v>
      </c>
      <c r="C24" s="479">
        <v>210230257</v>
      </c>
      <c r="D24" s="498">
        <v>160003114</v>
      </c>
      <c r="E24" s="486">
        <v>15</v>
      </c>
      <c r="F24" s="486" t="s">
        <v>1257</v>
      </c>
      <c r="G24" s="493">
        <v>5</v>
      </c>
    </row>
    <row r="25" spans="1:7" ht="16.5" customHeight="1">
      <c r="A25" s="486" t="b">
        <v>1</v>
      </c>
      <c r="B25" s="477" t="s">
        <v>1236</v>
      </c>
      <c r="C25" s="479">
        <v>210230257</v>
      </c>
      <c r="D25" s="498">
        <v>160003116</v>
      </c>
      <c r="E25" s="486">
        <v>30</v>
      </c>
      <c r="F25" s="486" t="s">
        <v>1257</v>
      </c>
      <c r="G25" s="493">
        <v>5</v>
      </c>
    </row>
    <row r="26" spans="1:7" ht="16.5" customHeight="1">
      <c r="A26" s="486" t="b">
        <v>1</v>
      </c>
      <c r="B26" s="477" t="s">
        <v>1236</v>
      </c>
      <c r="C26" s="479">
        <v>210230257</v>
      </c>
      <c r="D26" s="498">
        <v>160003118</v>
      </c>
      <c r="E26" s="486">
        <v>15</v>
      </c>
      <c r="F26" s="486" t="s">
        <v>1257</v>
      </c>
      <c r="G26" s="493">
        <v>5</v>
      </c>
    </row>
    <row r="27" spans="1:7" ht="16.5" customHeight="1">
      <c r="A27" s="549" t="b">
        <v>1</v>
      </c>
      <c r="B27" s="549" t="s">
        <v>1249</v>
      </c>
      <c r="C27" s="550">
        <v>210230256</v>
      </c>
      <c r="D27" s="551">
        <v>160000101</v>
      </c>
      <c r="E27" s="549">
        <v>60</v>
      </c>
      <c r="F27" s="549" t="s">
        <v>743</v>
      </c>
      <c r="G27" s="552">
        <v>5</v>
      </c>
    </row>
    <row r="28" spans="1:7" ht="16.5" customHeight="1">
      <c r="A28" s="549" t="b">
        <v>1</v>
      </c>
      <c r="B28" s="549" t="s">
        <v>1250</v>
      </c>
      <c r="C28" s="550">
        <v>210230256</v>
      </c>
      <c r="D28" s="553">
        <v>160000201</v>
      </c>
      <c r="E28" s="549">
        <v>60</v>
      </c>
      <c r="F28" s="549" t="s">
        <v>743</v>
      </c>
      <c r="G28" s="552">
        <v>5</v>
      </c>
    </row>
    <row r="29" spans="1:7" ht="16.5" customHeight="1">
      <c r="A29" s="549" t="b">
        <v>1</v>
      </c>
      <c r="B29" s="549" t="s">
        <v>1251</v>
      </c>
      <c r="C29" s="550">
        <v>210230256</v>
      </c>
      <c r="D29" s="553">
        <v>160000301</v>
      </c>
      <c r="E29" s="549">
        <v>60</v>
      </c>
      <c r="F29" s="549" t="s">
        <v>743</v>
      </c>
      <c r="G29" s="552">
        <v>5</v>
      </c>
    </row>
    <row r="30" spans="1:7" ht="16.5" customHeight="1">
      <c r="A30" s="549" t="b">
        <v>1</v>
      </c>
      <c r="B30" s="549" t="s">
        <v>1252</v>
      </c>
      <c r="C30" s="550">
        <v>210230256</v>
      </c>
      <c r="D30" s="553">
        <v>160000401</v>
      </c>
      <c r="E30" s="549">
        <v>60</v>
      </c>
      <c r="F30" s="549" t="s">
        <v>743</v>
      </c>
      <c r="G30" s="552">
        <v>5</v>
      </c>
    </row>
    <row r="31" spans="1:7" ht="16.5" customHeight="1">
      <c r="A31" s="554" t="b">
        <v>0</v>
      </c>
      <c r="B31" s="555" t="s">
        <v>1253</v>
      </c>
      <c r="C31" s="550">
        <v>210230256</v>
      </c>
      <c r="D31" s="551">
        <v>160000102</v>
      </c>
      <c r="E31" s="555">
        <v>15</v>
      </c>
      <c r="F31" s="555" t="s">
        <v>743</v>
      </c>
      <c r="G31" s="552">
        <v>4</v>
      </c>
    </row>
    <row r="32" spans="1:7" ht="16.5" customHeight="1">
      <c r="A32" s="554" t="b">
        <v>0</v>
      </c>
      <c r="B32" s="555" t="s">
        <v>1254</v>
      </c>
      <c r="C32" s="550">
        <v>210230256</v>
      </c>
      <c r="D32" s="556">
        <v>160000202</v>
      </c>
      <c r="E32" s="555">
        <v>15</v>
      </c>
      <c r="F32" s="555" t="s">
        <v>743</v>
      </c>
      <c r="G32" s="552">
        <v>4</v>
      </c>
    </row>
    <row r="33" spans="1:7" ht="16.5" customHeight="1">
      <c r="A33" s="554" t="b">
        <v>0</v>
      </c>
      <c r="B33" s="555" t="s">
        <v>1255</v>
      </c>
      <c r="C33" s="550">
        <v>210230256</v>
      </c>
      <c r="D33" s="556">
        <v>160000302</v>
      </c>
      <c r="E33" s="555">
        <v>15</v>
      </c>
      <c r="F33" s="555" t="s">
        <v>743</v>
      </c>
      <c r="G33" s="552">
        <v>4</v>
      </c>
    </row>
    <row r="34" spans="1:7" ht="16.5" customHeight="1">
      <c r="A34" s="554" t="b">
        <v>0</v>
      </c>
      <c r="B34" s="555" t="s">
        <v>1256</v>
      </c>
      <c r="C34" s="550">
        <v>210230256</v>
      </c>
      <c r="D34" s="556">
        <v>160000402</v>
      </c>
      <c r="E34" s="555">
        <v>15</v>
      </c>
      <c r="F34" s="555" t="s">
        <v>743</v>
      </c>
      <c r="G34" s="552">
        <v>4</v>
      </c>
    </row>
    <row r="35" spans="1:7" ht="16.5" customHeight="1">
      <c r="A35" s="549" t="b">
        <v>1</v>
      </c>
      <c r="B35" s="549" t="s">
        <v>1249</v>
      </c>
      <c r="C35" s="550">
        <v>210230256</v>
      </c>
      <c r="D35" s="551">
        <v>160000101</v>
      </c>
      <c r="E35" s="549">
        <v>70</v>
      </c>
      <c r="F35" s="549" t="s">
        <v>743</v>
      </c>
      <c r="G35" s="552">
        <v>15</v>
      </c>
    </row>
    <row r="36" spans="1:7" ht="16.5" customHeight="1">
      <c r="A36" s="549" t="b">
        <v>1</v>
      </c>
      <c r="B36" s="549" t="s">
        <v>1250</v>
      </c>
      <c r="C36" s="550">
        <v>210230256</v>
      </c>
      <c r="D36" s="553">
        <v>160000201</v>
      </c>
      <c r="E36" s="549">
        <v>70</v>
      </c>
      <c r="F36" s="549" t="s">
        <v>743</v>
      </c>
      <c r="G36" s="552">
        <v>15</v>
      </c>
    </row>
    <row r="37" spans="1:7" ht="16.5" customHeight="1">
      <c r="A37" s="549" t="b">
        <v>1</v>
      </c>
      <c r="B37" s="549" t="s">
        <v>1251</v>
      </c>
      <c r="C37" s="550">
        <v>210230256</v>
      </c>
      <c r="D37" s="553">
        <v>160000301</v>
      </c>
      <c r="E37" s="549">
        <v>70</v>
      </c>
      <c r="F37" s="549" t="s">
        <v>743</v>
      </c>
      <c r="G37" s="552">
        <v>15</v>
      </c>
    </row>
    <row r="38" spans="1:7" ht="16.5" customHeight="1">
      <c r="A38" s="549" t="b">
        <v>1</v>
      </c>
      <c r="B38" s="549" t="s">
        <v>1252</v>
      </c>
      <c r="C38" s="550">
        <v>210230256</v>
      </c>
      <c r="D38" s="553">
        <v>160000401</v>
      </c>
      <c r="E38" s="549">
        <v>70</v>
      </c>
      <c r="F38" s="549" t="s">
        <v>743</v>
      </c>
      <c r="G38" s="552">
        <v>15</v>
      </c>
    </row>
    <row r="39" spans="1:7" ht="16.5" customHeight="1">
      <c r="A39" s="554" t="b">
        <v>0</v>
      </c>
      <c r="B39" s="555" t="s">
        <v>1253</v>
      </c>
      <c r="C39" s="550">
        <v>210230256</v>
      </c>
      <c r="D39" s="551">
        <v>160000102</v>
      </c>
      <c r="E39" s="555">
        <v>20</v>
      </c>
      <c r="F39" s="555" t="s">
        <v>743</v>
      </c>
      <c r="G39" s="552">
        <v>4</v>
      </c>
    </row>
    <row r="40" spans="1:7" ht="16.5" customHeight="1">
      <c r="A40" s="554" t="b">
        <v>0</v>
      </c>
      <c r="B40" s="555" t="s">
        <v>1254</v>
      </c>
      <c r="C40" s="550">
        <v>210230256</v>
      </c>
      <c r="D40" s="556">
        <v>160000202</v>
      </c>
      <c r="E40" s="555">
        <v>20</v>
      </c>
      <c r="F40" s="555" t="s">
        <v>743</v>
      </c>
      <c r="G40" s="552">
        <v>4</v>
      </c>
    </row>
    <row r="41" spans="1:7" ht="16.5" customHeight="1">
      <c r="A41" s="554" t="b">
        <v>0</v>
      </c>
      <c r="B41" s="555" t="s">
        <v>1255</v>
      </c>
      <c r="C41" s="550">
        <v>210230256</v>
      </c>
      <c r="D41" s="556">
        <v>160000302</v>
      </c>
      <c r="E41" s="555">
        <v>20</v>
      </c>
      <c r="F41" s="555" t="s">
        <v>743</v>
      </c>
      <c r="G41" s="552">
        <v>4</v>
      </c>
    </row>
    <row r="42" spans="1:7" ht="16.5" customHeight="1">
      <c r="A42" s="554" t="b">
        <v>0</v>
      </c>
      <c r="B42" s="555" t="s">
        <v>1256</v>
      </c>
      <c r="C42" s="550">
        <v>210230256</v>
      </c>
      <c r="D42" s="556">
        <v>160000402</v>
      </c>
      <c r="E42" s="555">
        <v>20</v>
      </c>
      <c r="F42" s="555" t="s">
        <v>743</v>
      </c>
      <c r="G42" s="552">
        <v>4</v>
      </c>
    </row>
    <row r="43" spans="1:7" ht="16.5" customHeight="1">
      <c r="A43" s="549" t="b">
        <v>1</v>
      </c>
      <c r="B43" s="549" t="s">
        <v>1249</v>
      </c>
      <c r="C43" s="550">
        <v>210230256</v>
      </c>
      <c r="D43" s="551">
        <v>160000101</v>
      </c>
      <c r="E43" s="549">
        <v>80</v>
      </c>
      <c r="F43" s="549" t="s">
        <v>743</v>
      </c>
      <c r="G43" s="552">
        <v>5</v>
      </c>
    </row>
    <row r="44" spans="1:7" ht="16.5" customHeight="1">
      <c r="A44" s="549" t="b">
        <v>1</v>
      </c>
      <c r="B44" s="549" t="s">
        <v>1250</v>
      </c>
      <c r="C44" s="550">
        <v>210230256</v>
      </c>
      <c r="D44" s="553">
        <v>160000201</v>
      </c>
      <c r="E44" s="549">
        <v>80</v>
      </c>
      <c r="F44" s="549" t="s">
        <v>743</v>
      </c>
      <c r="G44" s="552">
        <v>5</v>
      </c>
    </row>
    <row r="45" spans="1:7" ht="16.5" customHeight="1">
      <c r="A45" s="549" t="b">
        <v>1</v>
      </c>
      <c r="B45" s="549" t="s">
        <v>1251</v>
      </c>
      <c r="C45" s="550">
        <v>210230256</v>
      </c>
      <c r="D45" s="553">
        <v>160000301</v>
      </c>
      <c r="E45" s="549">
        <v>80</v>
      </c>
      <c r="F45" s="549" t="s">
        <v>743</v>
      </c>
      <c r="G45" s="552">
        <v>5</v>
      </c>
    </row>
    <row r="46" spans="1:7" ht="16.5" customHeight="1">
      <c r="A46" s="549" t="b">
        <v>1</v>
      </c>
      <c r="B46" s="549" t="s">
        <v>1252</v>
      </c>
      <c r="C46" s="550">
        <v>210230256</v>
      </c>
      <c r="D46" s="553">
        <v>160000401</v>
      </c>
      <c r="E46" s="549">
        <v>80</v>
      </c>
      <c r="F46" s="549" t="s">
        <v>743</v>
      </c>
      <c r="G46" s="552">
        <v>5</v>
      </c>
    </row>
    <row r="47" spans="1:7" ht="16.5" customHeight="1">
      <c r="A47" s="554" t="b">
        <v>0</v>
      </c>
      <c r="B47" s="555" t="s">
        <v>1253</v>
      </c>
      <c r="C47" s="550">
        <v>210230256</v>
      </c>
      <c r="D47" s="551">
        <v>160000102</v>
      </c>
      <c r="E47" s="555">
        <v>25</v>
      </c>
      <c r="F47" s="555" t="s">
        <v>743</v>
      </c>
      <c r="G47" s="552">
        <v>4</v>
      </c>
    </row>
    <row r="48" spans="1:7" ht="16.5" customHeight="1">
      <c r="A48" s="554" t="b">
        <v>0</v>
      </c>
      <c r="B48" s="555" t="s">
        <v>1254</v>
      </c>
      <c r="C48" s="550">
        <v>210230256</v>
      </c>
      <c r="D48" s="556">
        <v>160000202</v>
      </c>
      <c r="E48" s="555">
        <v>25</v>
      </c>
      <c r="F48" s="555" t="s">
        <v>743</v>
      </c>
      <c r="G48" s="552">
        <v>4</v>
      </c>
    </row>
    <row r="49" spans="1:7" ht="16.5" customHeight="1">
      <c r="A49" s="554" t="b">
        <v>0</v>
      </c>
      <c r="B49" s="555" t="s">
        <v>1255</v>
      </c>
      <c r="C49" s="550">
        <v>210230256</v>
      </c>
      <c r="D49" s="556">
        <v>160000302</v>
      </c>
      <c r="E49" s="555">
        <v>25</v>
      </c>
      <c r="F49" s="555" t="s">
        <v>743</v>
      </c>
      <c r="G49" s="552">
        <v>4</v>
      </c>
    </row>
    <row r="50" spans="1:7" ht="16.5" customHeight="1">
      <c r="A50" s="554" t="b">
        <v>0</v>
      </c>
      <c r="B50" s="555" t="s">
        <v>1256</v>
      </c>
      <c r="C50" s="550">
        <v>210230256</v>
      </c>
      <c r="D50" s="556">
        <v>160000402</v>
      </c>
      <c r="E50" s="555">
        <v>25</v>
      </c>
      <c r="F50" s="555" t="s">
        <v>743</v>
      </c>
      <c r="G50" s="552">
        <v>4</v>
      </c>
    </row>
  </sheetData>
  <phoneticPr fontId="6" type="noConversion"/>
  <conditionalFormatting sqref="C19:C26">
    <cfRule type="cellIs" dxfId="0" priority="1" operator="lessThan">
      <formula>1</formula>
    </cfRule>
  </conditionalFormatting>
  <pageMargins left="0.7" right="0.7" top="0.75" bottom="0.75" header="0.3" footer="0.3"/>
  <pageSetup paperSize="9" orientation="portrait" horizontalDpi="42949672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29</vt:i4>
      </vt:variant>
    </vt:vector>
  </HeadingPairs>
  <TitlesOfParts>
    <vt:vector size="29" baseType="lpstr">
      <vt:lpstr>04월 11일 빌드노트</vt:lpstr>
      <vt:lpstr>내용참고0411_1</vt:lpstr>
      <vt:lpstr>내용참고0414예정_1</vt:lpstr>
      <vt:lpstr>0414_PlayerBaseStatus(예정)</vt:lpstr>
      <vt:lpstr>04월 06일 빌드노트</vt:lpstr>
      <vt:lpstr>내용참고0405_1</vt:lpstr>
      <vt:lpstr>20170405_ShopGacha</vt:lpstr>
      <vt:lpstr>20170405_ShopGachaGradeGroup</vt:lpstr>
      <vt:lpstr>20170405_ShopGachaItemGroup</vt:lpstr>
      <vt:lpstr>20170405_PlayerBaseStatus</vt:lpstr>
      <vt:lpstr>20170405_GuardianRaidReward</vt:lpstr>
      <vt:lpstr>2017405_AddReward</vt:lpstr>
      <vt:lpstr>20170405_수호레이드파티초대보상(변경없음)</vt:lpstr>
      <vt:lpstr>03월 30일 빌드노트</vt:lpstr>
      <vt:lpstr>내용참고0330_1</vt:lpstr>
      <vt:lpstr>03월 27일 빌드노트</vt:lpstr>
      <vt:lpstr>03월 24일 빌드노트</vt:lpstr>
      <vt:lpstr>20170324_ShopAdmissionBuy</vt:lpstr>
      <vt:lpstr>20170324_CraftItem</vt:lpstr>
      <vt:lpstr>20170324_CraftMaterial</vt:lpstr>
      <vt:lpstr>20170324_AddReward</vt:lpstr>
      <vt:lpstr>03월 20일 빌드노트</vt:lpstr>
      <vt:lpstr>내용참고0320_1</vt:lpstr>
      <vt:lpstr>20170320_GuardianStone</vt:lpstr>
      <vt:lpstr>03월 12일 빌드노트</vt:lpstr>
      <vt:lpstr>03월 10일 빌드노트</vt:lpstr>
      <vt:lpstr>내용참고0310_1</vt:lpstr>
      <vt:lpstr>20170310_체력흡수 Simul</vt:lpstr>
      <vt:lpstr>03월 08일 빌드노트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cp:lastPrinted>2016-11-07T09:03:49Z</cp:lastPrinted>
  <dcterms:created xsi:type="dcterms:W3CDTF">2016-05-13T00:51:14Z</dcterms:created>
  <dcterms:modified xsi:type="dcterms:W3CDTF">2017-04-11T11:52:49Z</dcterms:modified>
</cp:coreProperties>
</file>