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3) 개발빌드노트\"/>
    </mc:Choice>
  </mc:AlternateContent>
  <bookViews>
    <workbookView xWindow="0" yWindow="0" windowWidth="25035" windowHeight="12015" tabRatio="863"/>
  </bookViews>
  <sheets>
    <sheet name="10월 말 개발 항목" sheetId="7" r:id="rId1"/>
    <sheet name="Development Lists Check_161031" sheetId="8" r:id="rId2"/>
    <sheet name="개발 상세일정 확인_일자별정리" sheetId="6" r:id="rId3"/>
    <sheet name="원스토어 향후_개발일정 스케쥴" sheetId="4" r:id="rId4"/>
    <sheet name="업데이트 소개" sheetId="5" r:id="rId5"/>
  </sheets>
  <externalReferences>
    <externalReference r:id="rId6"/>
  </externalReferences>
  <definedNames>
    <definedName name="_xlnm._FilterDatabase" localSheetId="1" hidden="1">'Development Lists Check_161031'!$B$19:$L$305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7" i="8" l="1"/>
  <c r="J207" i="8" s="1"/>
  <c r="I152" i="8"/>
  <c r="J152" i="8" s="1"/>
  <c r="J305" i="8"/>
  <c r="I305" i="8"/>
  <c r="I304" i="8"/>
  <c r="J304" i="8" s="1"/>
  <c r="J303" i="8"/>
  <c r="I303" i="8"/>
  <c r="I302" i="8"/>
  <c r="J302" i="8" s="1"/>
  <c r="I301" i="8"/>
  <c r="J301" i="8" s="1"/>
  <c r="I300" i="8"/>
  <c r="J300" i="8" s="1"/>
  <c r="J299" i="8"/>
  <c r="I299" i="8"/>
  <c r="I298" i="8"/>
  <c r="J298" i="8" s="1"/>
  <c r="I297" i="8"/>
  <c r="J297" i="8" s="1"/>
  <c r="J296" i="8"/>
  <c r="I296" i="8"/>
  <c r="J295" i="8"/>
  <c r="I295" i="8"/>
  <c r="J294" i="8"/>
  <c r="I294" i="8"/>
  <c r="J293" i="8"/>
  <c r="I293" i="8"/>
  <c r="J292" i="8"/>
  <c r="I292" i="8"/>
  <c r="J291" i="8"/>
  <c r="I291" i="8"/>
  <c r="J290" i="8"/>
  <c r="I290" i="8"/>
  <c r="J289" i="8"/>
  <c r="I289" i="8"/>
  <c r="J288" i="8"/>
  <c r="I288" i="8"/>
  <c r="J287" i="8"/>
  <c r="I287" i="8"/>
  <c r="J286" i="8"/>
  <c r="I286" i="8"/>
  <c r="J285" i="8"/>
  <c r="I285" i="8"/>
  <c r="J284" i="8"/>
  <c r="I284" i="8"/>
  <c r="J283" i="8"/>
  <c r="I283" i="8"/>
  <c r="J282" i="8"/>
  <c r="I282" i="8"/>
  <c r="I281" i="8"/>
  <c r="J281" i="8" s="1"/>
  <c r="Q18" i="8" s="1"/>
  <c r="J280" i="8"/>
  <c r="I280" i="8"/>
  <c r="J279" i="8"/>
  <c r="I279" i="8"/>
  <c r="J278" i="8"/>
  <c r="I278" i="8"/>
  <c r="J277" i="8"/>
  <c r="I277" i="8"/>
  <c r="J276" i="8"/>
  <c r="I276" i="8"/>
  <c r="J275" i="8"/>
  <c r="I275" i="8"/>
  <c r="J274" i="8"/>
  <c r="I274" i="8"/>
  <c r="J273" i="8"/>
  <c r="I273" i="8"/>
  <c r="J272" i="8"/>
  <c r="I272" i="8"/>
  <c r="J271" i="8"/>
  <c r="I271" i="8"/>
  <c r="J270" i="8"/>
  <c r="I270" i="8"/>
  <c r="I269" i="8"/>
  <c r="J269" i="8" s="1"/>
  <c r="J268" i="8"/>
  <c r="I268" i="8"/>
  <c r="I267" i="8"/>
  <c r="J267" i="8" s="1"/>
  <c r="J266" i="8"/>
  <c r="I266" i="8"/>
  <c r="J265" i="8"/>
  <c r="I265" i="8"/>
  <c r="J264" i="8"/>
  <c r="I264" i="8"/>
  <c r="J263" i="8"/>
  <c r="I263" i="8"/>
  <c r="J262" i="8"/>
  <c r="I262" i="8"/>
  <c r="I261" i="8"/>
  <c r="J261" i="8" s="1"/>
  <c r="J260" i="8"/>
  <c r="I260" i="8"/>
  <c r="I259" i="8"/>
  <c r="J259" i="8" s="1"/>
  <c r="J258" i="8"/>
  <c r="I258" i="8"/>
  <c r="I257" i="8"/>
  <c r="J257" i="8" s="1"/>
  <c r="J256" i="8"/>
  <c r="I256" i="8"/>
  <c r="J255" i="8"/>
  <c r="I255" i="8"/>
  <c r="J254" i="8"/>
  <c r="I254" i="8"/>
  <c r="J253" i="8"/>
  <c r="I253" i="8"/>
  <c r="J252" i="8"/>
  <c r="I252" i="8"/>
  <c r="J251" i="8"/>
  <c r="I251" i="8"/>
  <c r="J250" i="8"/>
  <c r="I250" i="8"/>
  <c r="J249" i="8"/>
  <c r="I249" i="8"/>
  <c r="J248" i="8"/>
  <c r="I248" i="8"/>
  <c r="I247" i="8"/>
  <c r="J247" i="8" s="1"/>
  <c r="J246" i="8"/>
  <c r="I246" i="8"/>
  <c r="I245" i="8"/>
  <c r="J245" i="8" s="1"/>
  <c r="J244" i="8"/>
  <c r="I244" i="8"/>
  <c r="J243" i="8"/>
  <c r="I243" i="8"/>
  <c r="J242" i="8"/>
  <c r="I242" i="8"/>
  <c r="I241" i="8"/>
  <c r="J241" i="8" s="1"/>
  <c r="J240" i="8"/>
  <c r="I240" i="8"/>
  <c r="J239" i="8"/>
  <c r="I239" i="8"/>
  <c r="J238" i="8"/>
  <c r="I238" i="8"/>
  <c r="J237" i="8"/>
  <c r="I237" i="8"/>
  <c r="J236" i="8"/>
  <c r="I236" i="8"/>
  <c r="J235" i="8"/>
  <c r="I235" i="8"/>
  <c r="J234" i="8"/>
  <c r="I234" i="8"/>
  <c r="I233" i="8"/>
  <c r="J233" i="8" s="1"/>
  <c r="J232" i="8"/>
  <c r="I232" i="8"/>
  <c r="J231" i="8"/>
  <c r="I231" i="8"/>
  <c r="J230" i="8"/>
  <c r="I230" i="8"/>
  <c r="J229" i="8"/>
  <c r="I229" i="8"/>
  <c r="J228" i="8"/>
  <c r="I228" i="8"/>
  <c r="J227" i="8"/>
  <c r="I227" i="8"/>
  <c r="J226" i="8"/>
  <c r="I226" i="8"/>
  <c r="J225" i="8"/>
  <c r="I225" i="8"/>
  <c r="J224" i="8"/>
  <c r="I224" i="8"/>
  <c r="J223" i="8"/>
  <c r="I223" i="8"/>
  <c r="J222" i="8"/>
  <c r="I222" i="8"/>
  <c r="J221" i="8"/>
  <c r="I221" i="8"/>
  <c r="J220" i="8"/>
  <c r="I220" i="8"/>
  <c r="J219" i="8"/>
  <c r="I219" i="8"/>
  <c r="J218" i="8"/>
  <c r="I218" i="8"/>
  <c r="J217" i="8"/>
  <c r="I217" i="8"/>
  <c r="J216" i="8"/>
  <c r="I216" i="8"/>
  <c r="J215" i="8"/>
  <c r="I215" i="8"/>
  <c r="J214" i="8"/>
  <c r="I214" i="8"/>
  <c r="J213" i="8"/>
  <c r="I213" i="8"/>
  <c r="J212" i="8"/>
  <c r="I212" i="8"/>
  <c r="J211" i="8"/>
  <c r="I211" i="8"/>
  <c r="J210" i="8"/>
  <c r="Q16" i="8" s="1"/>
  <c r="I210" i="8"/>
  <c r="J209" i="8"/>
  <c r="I209" i="8"/>
  <c r="J208" i="8"/>
  <c r="I208" i="8"/>
  <c r="J206" i="8"/>
  <c r="I206" i="8"/>
  <c r="J205" i="8"/>
  <c r="I205" i="8"/>
  <c r="J204" i="8"/>
  <c r="I204" i="8"/>
  <c r="J203" i="8"/>
  <c r="I203" i="8"/>
  <c r="J202" i="8"/>
  <c r="I202" i="8"/>
  <c r="J201" i="8"/>
  <c r="I201" i="8"/>
  <c r="J200" i="8"/>
  <c r="I200" i="8"/>
  <c r="J199" i="8"/>
  <c r="I199" i="8"/>
  <c r="I198" i="8"/>
  <c r="J198" i="8" s="1"/>
  <c r="I197" i="8"/>
  <c r="J197" i="8" s="1"/>
  <c r="I196" i="8"/>
  <c r="J196" i="8" s="1"/>
  <c r="J195" i="8"/>
  <c r="I195" i="8"/>
  <c r="J194" i="8"/>
  <c r="I194" i="8"/>
  <c r="J193" i="8"/>
  <c r="I193" i="8"/>
  <c r="J192" i="8"/>
  <c r="I192" i="8"/>
  <c r="J191" i="8"/>
  <c r="I191" i="8"/>
  <c r="J190" i="8"/>
  <c r="I190" i="8"/>
  <c r="J189" i="8"/>
  <c r="I189" i="8"/>
  <c r="J188" i="8"/>
  <c r="I188" i="8"/>
  <c r="J187" i="8"/>
  <c r="I187" i="8"/>
  <c r="J186" i="8"/>
  <c r="I186" i="8"/>
  <c r="J185" i="8"/>
  <c r="I185" i="8"/>
  <c r="J184" i="8"/>
  <c r="I184" i="8"/>
  <c r="J183" i="8"/>
  <c r="I183" i="8"/>
  <c r="J182" i="8"/>
  <c r="I182" i="8"/>
  <c r="J181" i="8"/>
  <c r="I181" i="8"/>
  <c r="J180" i="8"/>
  <c r="I180" i="8"/>
  <c r="J179" i="8"/>
  <c r="I179" i="8"/>
  <c r="J178" i="8"/>
  <c r="I178" i="8"/>
  <c r="J177" i="8"/>
  <c r="I177" i="8"/>
  <c r="J176" i="8"/>
  <c r="I176" i="8"/>
  <c r="J175" i="8"/>
  <c r="I175" i="8"/>
  <c r="J174" i="8"/>
  <c r="I174" i="8"/>
  <c r="J173" i="8"/>
  <c r="I173" i="8"/>
  <c r="J172" i="8"/>
  <c r="I172" i="8"/>
  <c r="J171" i="8"/>
  <c r="I171" i="8"/>
  <c r="J170" i="8"/>
  <c r="I170" i="8"/>
  <c r="J169" i="8"/>
  <c r="I169" i="8"/>
  <c r="J168" i="8"/>
  <c r="I168" i="8"/>
  <c r="J167" i="8"/>
  <c r="I167" i="8"/>
  <c r="J166" i="8"/>
  <c r="I166" i="8"/>
  <c r="J165" i="8"/>
  <c r="I165" i="8"/>
  <c r="J164" i="8"/>
  <c r="I164" i="8"/>
  <c r="J163" i="8"/>
  <c r="I163" i="8"/>
  <c r="J162" i="8"/>
  <c r="I162" i="8"/>
  <c r="J161" i="8"/>
  <c r="I161" i="8"/>
  <c r="J160" i="8"/>
  <c r="I160" i="8"/>
  <c r="J159" i="8"/>
  <c r="I159" i="8"/>
  <c r="J158" i="8"/>
  <c r="I158" i="8"/>
  <c r="J157" i="8"/>
  <c r="I157" i="8"/>
  <c r="J156" i="8"/>
  <c r="I156" i="8"/>
  <c r="J155" i="8"/>
  <c r="O14" i="8" s="1"/>
  <c r="I155" i="8"/>
  <c r="J154" i="8"/>
  <c r="I154" i="8"/>
  <c r="I153" i="8"/>
  <c r="J153" i="8" s="1"/>
  <c r="I151" i="8"/>
  <c r="J151" i="8" s="1"/>
  <c r="I150" i="8"/>
  <c r="J150" i="8" s="1"/>
  <c r="J149" i="8"/>
  <c r="I149" i="8"/>
  <c r="J148" i="8"/>
  <c r="I148" i="8"/>
  <c r="J147" i="8"/>
  <c r="I147" i="8"/>
  <c r="J146" i="8"/>
  <c r="I146" i="8"/>
  <c r="J145" i="8"/>
  <c r="I145" i="8"/>
  <c r="J144" i="8"/>
  <c r="I144" i="8"/>
  <c r="J143" i="8"/>
  <c r="I143" i="8"/>
  <c r="J142" i="8"/>
  <c r="I142" i="8"/>
  <c r="J141" i="8"/>
  <c r="I141" i="8"/>
  <c r="J140" i="8"/>
  <c r="I140" i="8"/>
  <c r="J139" i="8"/>
  <c r="I139" i="8"/>
  <c r="J138" i="8"/>
  <c r="I138" i="8"/>
  <c r="J137" i="8"/>
  <c r="I137" i="8"/>
  <c r="J136" i="8"/>
  <c r="I136" i="8"/>
  <c r="J135" i="8"/>
  <c r="I135" i="8"/>
  <c r="J134" i="8"/>
  <c r="I134" i="8"/>
  <c r="J133" i="8"/>
  <c r="I133" i="8"/>
  <c r="J132" i="8"/>
  <c r="I132" i="8"/>
  <c r="J131" i="8"/>
  <c r="I131" i="8"/>
  <c r="J130" i="8"/>
  <c r="I130" i="8"/>
  <c r="J129" i="8"/>
  <c r="I129" i="8"/>
  <c r="J128" i="8"/>
  <c r="I128" i="8"/>
  <c r="J127" i="8"/>
  <c r="I127" i="8"/>
  <c r="J126" i="8"/>
  <c r="I126" i="8"/>
  <c r="J125" i="8"/>
  <c r="I125" i="8"/>
  <c r="J124" i="8"/>
  <c r="I124" i="8"/>
  <c r="J123" i="8"/>
  <c r="I123" i="8"/>
  <c r="J122" i="8"/>
  <c r="I122" i="8"/>
  <c r="J121" i="8"/>
  <c r="I121" i="8"/>
  <c r="J120" i="8"/>
  <c r="I120" i="8"/>
  <c r="J119" i="8"/>
  <c r="I119" i="8"/>
  <c r="J118" i="8"/>
  <c r="I118" i="8"/>
  <c r="J117" i="8"/>
  <c r="I117" i="8"/>
  <c r="J116" i="8"/>
  <c r="I116" i="8"/>
  <c r="J115" i="8"/>
  <c r="I115" i="8"/>
  <c r="J114" i="8"/>
  <c r="I114" i="8"/>
  <c r="J113" i="8"/>
  <c r="I113" i="8"/>
  <c r="J112" i="8"/>
  <c r="I112" i="8"/>
  <c r="J111" i="8"/>
  <c r="I111" i="8"/>
  <c r="J110" i="8"/>
  <c r="I110" i="8"/>
  <c r="J109" i="8"/>
  <c r="I109" i="8"/>
  <c r="J108" i="8"/>
  <c r="I108" i="8"/>
  <c r="J107" i="8"/>
  <c r="I107" i="8"/>
  <c r="J106" i="8"/>
  <c r="I106" i="8"/>
  <c r="J105" i="8"/>
  <c r="I105" i="8"/>
  <c r="J104" i="8"/>
  <c r="I104" i="8"/>
  <c r="J103" i="8"/>
  <c r="I103" i="8"/>
  <c r="J102" i="8"/>
  <c r="I102" i="8"/>
  <c r="J101" i="8"/>
  <c r="I101" i="8"/>
  <c r="J100" i="8"/>
  <c r="I100" i="8"/>
  <c r="J99" i="8"/>
  <c r="I99" i="8"/>
  <c r="J98" i="8"/>
  <c r="I98" i="8"/>
  <c r="J97" i="8"/>
  <c r="I97" i="8"/>
  <c r="J96" i="8"/>
  <c r="I96" i="8"/>
  <c r="J95" i="8"/>
  <c r="I95" i="8"/>
  <c r="J94" i="8"/>
  <c r="I94" i="8"/>
  <c r="J93" i="8"/>
  <c r="I93" i="8"/>
  <c r="J92" i="8"/>
  <c r="I92" i="8"/>
  <c r="J91" i="8"/>
  <c r="I91" i="8"/>
  <c r="J90" i="8"/>
  <c r="I90" i="8"/>
  <c r="J89" i="8"/>
  <c r="I89" i="8"/>
  <c r="J88" i="8"/>
  <c r="Q12" i="8" s="1"/>
  <c r="I88" i="8"/>
  <c r="J87" i="8"/>
  <c r="I87" i="8"/>
  <c r="J86" i="8"/>
  <c r="I86" i="8"/>
  <c r="J85" i="8"/>
  <c r="I85" i="8"/>
  <c r="J84" i="8"/>
  <c r="I84" i="8"/>
  <c r="I83" i="8"/>
  <c r="J83" i="8" s="1"/>
  <c r="J82" i="8"/>
  <c r="I82" i="8"/>
  <c r="I81" i="8"/>
  <c r="J81" i="8" s="1"/>
  <c r="J80" i="8"/>
  <c r="I80" i="8"/>
  <c r="I79" i="8"/>
  <c r="J79" i="8" s="1"/>
  <c r="J78" i="8"/>
  <c r="I77" i="8"/>
  <c r="J77" i="8" s="1"/>
  <c r="J76" i="8"/>
  <c r="I75" i="8"/>
  <c r="J75" i="8" s="1"/>
  <c r="J74" i="8"/>
  <c r="I74" i="8"/>
  <c r="I73" i="8"/>
  <c r="J73" i="8" s="1"/>
  <c r="J72" i="8"/>
  <c r="I72" i="8"/>
  <c r="J71" i="8"/>
  <c r="I71" i="8"/>
  <c r="J70" i="8"/>
  <c r="I70" i="8"/>
  <c r="J69" i="8"/>
  <c r="I69" i="8"/>
  <c r="J68" i="8"/>
  <c r="I68" i="8"/>
  <c r="I67" i="8"/>
  <c r="J67" i="8" s="1"/>
  <c r="J66" i="8"/>
  <c r="I66" i="8"/>
  <c r="I65" i="8"/>
  <c r="J65" i="8" s="1"/>
  <c r="J64" i="8"/>
  <c r="I64" i="8"/>
  <c r="I63" i="8"/>
  <c r="J63" i="8" s="1"/>
  <c r="J62" i="8"/>
  <c r="I62" i="8"/>
  <c r="I61" i="8"/>
  <c r="J61" i="8" s="1"/>
  <c r="J60" i="8"/>
  <c r="I60" i="8"/>
  <c r="I59" i="8"/>
  <c r="J59" i="8" s="1"/>
  <c r="J58" i="8"/>
  <c r="I58" i="8"/>
  <c r="I57" i="8"/>
  <c r="J57" i="8" s="1"/>
  <c r="J56" i="8"/>
  <c r="I56" i="8"/>
  <c r="I55" i="8"/>
  <c r="J55" i="8" s="1"/>
  <c r="J54" i="8"/>
  <c r="I54" i="8"/>
  <c r="I53" i="8"/>
  <c r="J53" i="8" s="1"/>
  <c r="J52" i="8"/>
  <c r="I52" i="8"/>
  <c r="I51" i="8"/>
  <c r="J51" i="8" s="1"/>
  <c r="J50" i="8"/>
  <c r="I50" i="8"/>
  <c r="I49" i="8"/>
  <c r="J49" i="8" s="1"/>
  <c r="J48" i="8"/>
  <c r="I48" i="8"/>
  <c r="I47" i="8"/>
  <c r="J47" i="8" s="1"/>
  <c r="J46" i="8"/>
  <c r="I46" i="8"/>
  <c r="I45" i="8"/>
  <c r="J45" i="8" s="1"/>
  <c r="J44" i="8"/>
  <c r="I44" i="8"/>
  <c r="I43" i="8"/>
  <c r="J43" i="8" s="1"/>
  <c r="J42" i="8"/>
  <c r="I42" i="8"/>
  <c r="I41" i="8"/>
  <c r="J41" i="8" s="1"/>
  <c r="J40" i="8"/>
  <c r="I40" i="8"/>
  <c r="I39" i="8"/>
  <c r="J39" i="8" s="1"/>
  <c r="J38" i="8"/>
  <c r="I38" i="8"/>
  <c r="I37" i="8"/>
  <c r="J37" i="8" s="1"/>
  <c r="J36" i="8"/>
  <c r="I36" i="8"/>
  <c r="I35" i="8"/>
  <c r="J35" i="8" s="1"/>
  <c r="J34" i="8"/>
  <c r="I34" i="8"/>
  <c r="I33" i="8"/>
  <c r="J33" i="8" s="1"/>
  <c r="J32" i="8"/>
  <c r="I32" i="8"/>
  <c r="I31" i="8"/>
  <c r="J31" i="8" s="1"/>
  <c r="J30" i="8"/>
  <c r="I30" i="8"/>
  <c r="I29" i="8"/>
  <c r="J29" i="8" s="1"/>
  <c r="J28" i="8"/>
  <c r="I28" i="8"/>
  <c r="I27" i="8"/>
  <c r="J27" i="8" s="1"/>
  <c r="J26" i="8"/>
  <c r="I26" i="8"/>
  <c r="I25" i="8"/>
  <c r="J25" i="8" s="1"/>
  <c r="J24" i="8"/>
  <c r="I24" i="8"/>
  <c r="I23" i="8"/>
  <c r="J23" i="8" s="1"/>
  <c r="J22" i="8"/>
  <c r="I22" i="8"/>
  <c r="I21" i="8"/>
  <c r="J21" i="8" s="1"/>
  <c r="I20" i="8"/>
  <c r="J20" i="8" s="1"/>
  <c r="O16" i="8"/>
  <c r="Q14" i="8"/>
  <c r="O12" i="8"/>
  <c r="O18" i="8" l="1"/>
  <c r="P19" i="8"/>
  <c r="P17" i="8"/>
  <c r="Q17" i="8"/>
  <c r="P7" i="8"/>
  <c r="Q8" i="8"/>
  <c r="Q9" i="8"/>
  <c r="P11" i="8"/>
  <c r="O8" i="8"/>
  <c r="P9" i="8"/>
  <c r="P15" i="8"/>
  <c r="P13" i="8"/>
  <c r="Q13" i="8"/>
  <c r="Q10" i="8"/>
  <c r="O10" i="8"/>
  <c r="O6" i="8"/>
  <c r="Q6" i="8"/>
  <c r="P6" i="8"/>
  <c r="Q7" i="8"/>
  <c r="O9" i="8"/>
  <c r="P10" i="8"/>
  <c r="Q11" i="8"/>
  <c r="O13" i="8"/>
  <c r="P14" i="8"/>
  <c r="Q15" i="8"/>
  <c r="O17" i="8"/>
  <c r="P18" i="8"/>
  <c r="R18" i="8" s="1"/>
  <c r="Q19" i="8"/>
  <c r="O7" i="8"/>
  <c r="P8" i="8"/>
  <c r="O11" i="8"/>
  <c r="P12" i="8"/>
  <c r="O15" i="8"/>
  <c r="P16" i="8"/>
  <c r="O19" i="8"/>
  <c r="U18" i="8" l="1"/>
  <c r="S18" i="8"/>
  <c r="P20" i="8"/>
  <c r="T18" i="8"/>
  <c r="R10" i="8"/>
  <c r="T10" i="8" s="1"/>
  <c r="Q20" i="8"/>
  <c r="R15" i="8"/>
  <c r="T15" i="8" s="1"/>
  <c r="R17" i="8"/>
  <c r="T17" i="8" s="1"/>
  <c r="R9" i="8"/>
  <c r="T9" i="8" s="1"/>
  <c r="R14" i="8"/>
  <c r="O20" i="8"/>
  <c r="R6" i="8"/>
  <c r="T6" i="8" s="1"/>
  <c r="R7" i="8"/>
  <c r="T7" i="8" s="1"/>
  <c r="R13" i="8"/>
  <c r="T13" i="8" s="1"/>
  <c r="R19" i="8"/>
  <c r="T19" i="8" s="1"/>
  <c r="R11" i="8"/>
  <c r="T11" i="8" s="1"/>
  <c r="R16" i="8"/>
  <c r="R12" i="8"/>
  <c r="T12" i="8" s="1"/>
  <c r="R8" i="8"/>
  <c r="U19" i="8" l="1"/>
  <c r="U9" i="8"/>
  <c r="S19" i="8"/>
  <c r="U11" i="8"/>
  <c r="S11" i="8"/>
  <c r="U13" i="8"/>
  <c r="S6" i="8"/>
  <c r="U7" i="8"/>
  <c r="U14" i="8"/>
  <c r="S14" i="8"/>
  <c r="S12" i="8"/>
  <c r="U12" i="8"/>
  <c r="S13" i="8"/>
  <c r="S7" i="8"/>
  <c r="U6" i="8"/>
  <c r="S9" i="8"/>
  <c r="U17" i="8"/>
  <c r="S15" i="8"/>
  <c r="T14" i="8"/>
  <c r="U16" i="8"/>
  <c r="S16" i="8"/>
  <c r="T16" i="8"/>
  <c r="U8" i="8"/>
  <c r="S8" i="8"/>
  <c r="R20" i="8"/>
  <c r="S20" i="8" s="1"/>
  <c r="S17" i="8"/>
  <c r="U15" i="8"/>
  <c r="S10" i="8"/>
  <c r="U10" i="8"/>
  <c r="T8" i="8"/>
  <c r="T20" i="8" l="1"/>
  <c r="U20" i="8"/>
</calcChain>
</file>

<file path=xl/comments1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7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9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<sst xmlns="http://schemas.openxmlformats.org/spreadsheetml/2006/main" count="1939" uniqueCount="939">
  <si>
    <t>실시간 전투 구현</t>
  </si>
  <si>
    <t>튜토리얼</t>
  </si>
  <si>
    <t>캐릭터 성장</t>
  </si>
  <si>
    <t>수호자 성장</t>
    <phoneticPr fontId="7" type="noConversion"/>
  </si>
  <si>
    <t>스킬 강화</t>
  </si>
  <si>
    <t>가방</t>
  </si>
  <si>
    <t>아이템 승급</t>
    <phoneticPr fontId="7" type="noConversion"/>
  </si>
  <si>
    <t>룬 보석</t>
  </si>
  <si>
    <t>룬 업그레이드</t>
    <phoneticPr fontId="7" type="noConversion"/>
  </si>
  <si>
    <t>룬 소켓</t>
    <phoneticPr fontId="7" type="noConversion"/>
  </si>
  <si>
    <t>스테이지 스토리</t>
  </si>
  <si>
    <t>길드</t>
  </si>
  <si>
    <t>친구</t>
  </si>
  <si>
    <t>업적</t>
  </si>
  <si>
    <t>우편함</t>
  </si>
  <si>
    <t>출석부</t>
  </si>
  <si>
    <t>채팅</t>
  </si>
  <si>
    <t>게임설정</t>
  </si>
  <si>
    <t>빌드 자동화</t>
  </si>
  <si>
    <t>URL 다운로드 시스템</t>
  </si>
  <si>
    <t>로그서버</t>
    <phoneticPr fontId="7" type="noConversion"/>
  </si>
  <si>
    <t>우편함</t>
    <phoneticPr fontId="7" type="noConversion"/>
  </si>
  <si>
    <t>캐릭터</t>
    <phoneticPr fontId="7" type="noConversion"/>
  </si>
  <si>
    <t>N/A</t>
  </si>
  <si>
    <t>Total</t>
  </si>
  <si>
    <t>Client</t>
    <phoneticPr fontId="7" type="noConversion"/>
  </si>
  <si>
    <t>Server</t>
    <phoneticPr fontId="7" type="noConversion"/>
  </si>
  <si>
    <t>Dev. Rate</t>
    <phoneticPr fontId="7" type="noConversion"/>
  </si>
  <si>
    <t>Graphic</t>
    <phoneticPr fontId="7" type="noConversion"/>
  </si>
  <si>
    <t>데몬헌터</t>
    <phoneticPr fontId="7" type="noConversion"/>
  </si>
  <si>
    <t>나이트</t>
    <phoneticPr fontId="7" type="noConversion"/>
  </si>
  <si>
    <t>Complete</t>
    <phoneticPr fontId="7" type="noConversion"/>
  </si>
  <si>
    <t>Version</t>
    <phoneticPr fontId="7" type="noConversion"/>
  </si>
  <si>
    <t>Etc.</t>
    <phoneticPr fontId="7" type="noConversion"/>
  </si>
  <si>
    <t>액티브 스킬</t>
    <phoneticPr fontId="7" type="noConversion"/>
  </si>
  <si>
    <t>버서커 스킬 12종</t>
    <phoneticPr fontId="7" type="noConversion"/>
  </si>
  <si>
    <t>나이트 스킬 8종</t>
    <phoneticPr fontId="7" type="noConversion"/>
  </si>
  <si>
    <t>스킬</t>
    <phoneticPr fontId="7" type="noConversion"/>
  </si>
  <si>
    <t>액티스 스킬</t>
    <phoneticPr fontId="7" type="noConversion"/>
  </si>
  <si>
    <t>스킬 7 강화단계</t>
    <phoneticPr fontId="7" type="noConversion"/>
  </si>
  <si>
    <t>스킬 10 강화단계</t>
    <phoneticPr fontId="7" type="noConversion"/>
  </si>
  <si>
    <t>일반성장 50레벨</t>
    <phoneticPr fontId="7" type="noConversion"/>
  </si>
  <si>
    <t>캐릭터 성장</t>
    <phoneticPr fontId="7" type="noConversion"/>
  </si>
  <si>
    <t>스킬 포인트</t>
    <phoneticPr fontId="7" type="noConversion"/>
  </si>
  <si>
    <t>수호자</t>
    <phoneticPr fontId="7" type="noConversion"/>
  </si>
  <si>
    <t>Proceed</t>
    <phoneticPr fontId="13" type="noConversion"/>
  </si>
  <si>
    <t>Result</t>
    <phoneticPr fontId="7" type="noConversion"/>
  </si>
  <si>
    <t>수호자 스킬 포인트</t>
    <phoneticPr fontId="7" type="noConversion"/>
  </si>
  <si>
    <t>Proceed
Rate</t>
    <phoneticPr fontId="13" type="noConversion"/>
  </si>
  <si>
    <t>클래스 스킬 초기화</t>
    <phoneticPr fontId="7" type="noConversion"/>
  </si>
  <si>
    <t>수호자 패시브 스킬 초기화</t>
    <phoneticPr fontId="7" type="noConversion"/>
  </si>
  <si>
    <t>스킬 포인트 구매</t>
    <phoneticPr fontId="7" type="noConversion"/>
  </si>
  <si>
    <t>수호자 스킬</t>
    <phoneticPr fontId="7" type="noConversion"/>
  </si>
  <si>
    <t>수호자 패시브 12종</t>
    <phoneticPr fontId="7" type="noConversion"/>
  </si>
  <si>
    <t>스킬 200 강화단계</t>
    <phoneticPr fontId="7" type="noConversion"/>
  </si>
  <si>
    <t>아이템</t>
    <phoneticPr fontId="7" type="noConversion"/>
  </si>
  <si>
    <t>무기</t>
    <phoneticPr fontId="7" type="noConversion"/>
  </si>
  <si>
    <t>고정 옵션(등급과 종류별)</t>
    <phoneticPr fontId="7" type="noConversion"/>
  </si>
  <si>
    <t>무기 아이템 강화 20단계</t>
    <phoneticPr fontId="7" type="noConversion"/>
  </si>
  <si>
    <t>무기 등급별 합성 재료/비용</t>
    <phoneticPr fontId="7" type="noConversion"/>
  </si>
  <si>
    <t>무기 등급별 승급</t>
    <phoneticPr fontId="7" type="noConversion"/>
  </si>
  <si>
    <t>무기 룬 보석 장착(등급별)</t>
    <phoneticPr fontId="7" type="noConversion"/>
  </si>
  <si>
    <t>시스템</t>
    <phoneticPr fontId="7" type="noConversion"/>
  </si>
  <si>
    <t>방어구</t>
    <phoneticPr fontId="7" type="noConversion"/>
  </si>
  <si>
    <t>세트 옵션(등급과 종류별)</t>
    <phoneticPr fontId="7" type="noConversion"/>
  </si>
  <si>
    <t>방어구 5파츠(등급과 종류별)</t>
    <phoneticPr fontId="7" type="noConversion"/>
  </si>
  <si>
    <t>방어구 5종(세트구성)</t>
    <phoneticPr fontId="7" type="noConversion"/>
  </si>
  <si>
    <t>장신구</t>
    <phoneticPr fontId="7" type="noConversion"/>
  </si>
  <si>
    <t>목걸이 3종</t>
    <phoneticPr fontId="7" type="noConversion"/>
  </si>
  <si>
    <t>던전 모드</t>
    <phoneticPr fontId="7" type="noConversion"/>
  </si>
  <si>
    <t>몬스터</t>
    <phoneticPr fontId="7" type="noConversion"/>
  </si>
  <si>
    <t>아이템 판매</t>
    <phoneticPr fontId="7" type="noConversion"/>
  </si>
  <si>
    <t>아이템 분해</t>
    <phoneticPr fontId="7" type="noConversion"/>
  </si>
  <si>
    <t>무기 아이템 일괄 판매/결과</t>
  </si>
  <si>
    <t>방어구 아이템 단일 판매/결과</t>
  </si>
  <si>
    <t>방어구 아이템 일괄 판매/결과</t>
  </si>
  <si>
    <t>장신구 아이템 단일 판매/결과</t>
  </si>
  <si>
    <t>장신구 아이템 일괄 판매/결과</t>
  </si>
  <si>
    <t>재료 아이템 단일 판매/결과</t>
  </si>
  <si>
    <t>무기 종류별 7성 등급</t>
    <phoneticPr fontId="7" type="noConversion"/>
  </si>
  <si>
    <t>수호석 스킬</t>
    <phoneticPr fontId="7" type="noConversion"/>
  </si>
  <si>
    <t>수호석 15종관련 스킬</t>
    <phoneticPr fontId="7" type="noConversion"/>
  </si>
  <si>
    <t>Detail</t>
    <phoneticPr fontId="7" type="noConversion"/>
  </si>
  <si>
    <t>Category</t>
    <phoneticPr fontId="7" type="noConversion"/>
  </si>
  <si>
    <t>Section</t>
    <phoneticPr fontId="7" type="noConversion"/>
  </si>
  <si>
    <t>아이템 100% 증가 권</t>
  </si>
  <si>
    <t>경험치 100% 증가 권</t>
  </si>
  <si>
    <t>골드 100% 증가 권</t>
  </si>
  <si>
    <t>즉시 완료 권</t>
  </si>
  <si>
    <t>증가권</t>
    <phoneticPr fontId="7" type="noConversion"/>
  </si>
  <si>
    <t>완료권</t>
    <phoneticPr fontId="7" type="noConversion"/>
  </si>
  <si>
    <t>물약</t>
    <phoneticPr fontId="7" type="noConversion"/>
  </si>
  <si>
    <t>공격력 버프 물약</t>
    <phoneticPr fontId="7" type="noConversion"/>
  </si>
  <si>
    <t>수호석</t>
    <phoneticPr fontId="7" type="noConversion"/>
  </si>
  <si>
    <t>무기 아이템 단일 분해/결과</t>
    <phoneticPr fontId="7" type="noConversion"/>
  </si>
  <si>
    <t>GameUI</t>
  </si>
  <si>
    <t>GameUI</t>
    <phoneticPr fontId="7" type="noConversion"/>
  </si>
  <si>
    <t>로그인</t>
    <phoneticPr fontId="7" type="noConversion"/>
  </si>
  <si>
    <t>캐릭터 선택</t>
    <phoneticPr fontId="7" type="noConversion"/>
  </si>
  <si>
    <t>클래스 선택</t>
    <phoneticPr fontId="7" type="noConversion"/>
  </si>
  <si>
    <t>상점</t>
    <phoneticPr fontId="7" type="noConversion"/>
  </si>
  <si>
    <t>아바타 상점</t>
    <phoneticPr fontId="7" type="noConversion"/>
  </si>
  <si>
    <t>패키지 상점</t>
    <phoneticPr fontId="7" type="noConversion"/>
  </si>
  <si>
    <t>길드</t>
    <phoneticPr fontId="7" type="noConversion"/>
  </si>
  <si>
    <t>친구</t>
    <phoneticPr fontId="7" type="noConversion"/>
  </si>
  <si>
    <t>업적</t>
    <phoneticPr fontId="7" type="noConversion"/>
  </si>
  <si>
    <t>출석부</t>
    <phoneticPr fontId="7" type="noConversion"/>
  </si>
  <si>
    <t>게임설정</t>
    <phoneticPr fontId="7" type="noConversion"/>
  </si>
  <si>
    <t>스테이지 1액트 3스테이지</t>
    <phoneticPr fontId="7" type="noConversion"/>
  </si>
  <si>
    <t>스테이지 1액트 9스테이지</t>
    <phoneticPr fontId="7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</si>
  <si>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</si>
  <si>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</si>
  <si>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</si>
  <si>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</si>
  <si>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</si>
  <si>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스토리</t>
    <phoneticPr fontId="7" type="noConversion"/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</si>
  <si>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</si>
  <si>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</si>
  <si>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</si>
  <si>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</si>
  <si>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</si>
  <si>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스테이지 4액트 1스테이지</t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</si>
  <si>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</si>
  <si>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</si>
  <si>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</si>
  <si>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</si>
  <si>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</si>
  <si>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</si>
  <si>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</si>
  <si>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</si>
  <si>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</si>
  <si>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</si>
  <si>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</si>
  <si>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</si>
  <si>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</si>
  <si>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</si>
  <si>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</si>
  <si>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</si>
  <si>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</si>
  <si>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</si>
  <si>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</si>
  <si>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</si>
  <si>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</si>
  <si>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</si>
  <si>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</si>
  <si>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</si>
  <si>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재화</t>
    <phoneticPr fontId="7" type="noConversion"/>
  </si>
  <si>
    <t>열쇠</t>
    <phoneticPr fontId="7" type="noConversion"/>
  </si>
  <si>
    <t>열쇠 (행동력)</t>
    <phoneticPr fontId="7" type="noConversion"/>
  </si>
  <si>
    <t>골드</t>
    <phoneticPr fontId="7" type="noConversion"/>
  </si>
  <si>
    <t>젬</t>
    <phoneticPr fontId="7" type="noConversion"/>
  </si>
  <si>
    <t>균열석</t>
    <phoneticPr fontId="7" type="noConversion"/>
  </si>
  <si>
    <t>균열석 (초월던전 입장 재화)</t>
    <phoneticPr fontId="7" type="noConversion"/>
  </si>
  <si>
    <t>젬 (상점 결제 재화)</t>
    <phoneticPr fontId="7" type="noConversion"/>
  </si>
  <si>
    <t>골드 (게임 머니)</t>
    <phoneticPr fontId="7" type="noConversion"/>
  </si>
  <si>
    <t>Recognition
Rate</t>
    <phoneticPr fontId="12" type="noConversion"/>
  </si>
  <si>
    <t>무기 6종 (특화구성)</t>
    <phoneticPr fontId="7" type="noConversion"/>
  </si>
  <si>
    <t>방어구 등급 및 강화단계 재료/비용</t>
    <phoneticPr fontId="7" type="noConversion"/>
  </si>
  <si>
    <t>장신구 아이템 강화 20단계</t>
    <phoneticPr fontId="7" type="noConversion"/>
  </si>
  <si>
    <t>장신구 등급 및 강화단계 재료/비용</t>
    <phoneticPr fontId="7" type="noConversion"/>
  </si>
  <si>
    <t>아이템 합성</t>
    <phoneticPr fontId="7" type="noConversion"/>
  </si>
  <si>
    <t>방어구 등급별 합성</t>
    <phoneticPr fontId="7" type="noConversion"/>
  </si>
  <si>
    <t>장신구 등급별 합성</t>
    <phoneticPr fontId="7" type="noConversion"/>
  </si>
  <si>
    <t>장신구 등급별 합성 재료/비용</t>
    <phoneticPr fontId="7" type="noConversion"/>
  </si>
  <si>
    <t>조력자</t>
    <phoneticPr fontId="7" type="noConversion"/>
  </si>
  <si>
    <t>조력자 레벨업 물약 4종</t>
    <phoneticPr fontId="7" type="noConversion"/>
  </si>
  <si>
    <t>특수 스킬</t>
    <phoneticPr fontId="7" type="noConversion"/>
  </si>
  <si>
    <t>매트릭스 모드</t>
    <phoneticPr fontId="7" type="noConversion"/>
  </si>
  <si>
    <t>Dash 스킬</t>
    <phoneticPr fontId="7" type="noConversion"/>
  </si>
  <si>
    <t>조력자 레벨업</t>
    <phoneticPr fontId="7" type="noConversion"/>
  </si>
  <si>
    <t>조력자 승급</t>
    <phoneticPr fontId="7" type="noConversion"/>
  </si>
  <si>
    <t>조력자 소환(생성)</t>
    <phoneticPr fontId="7" type="noConversion"/>
  </si>
  <si>
    <t>조력자 인게임 소환(호출)</t>
    <phoneticPr fontId="7" type="noConversion"/>
  </si>
  <si>
    <t>방어구 승급 재료/비용</t>
    <phoneticPr fontId="7" type="noConversion"/>
  </si>
  <si>
    <t>룬 7성 업그레이드</t>
    <phoneticPr fontId="7" type="noConversion"/>
  </si>
  <si>
    <t>장신구 등급별 승급</t>
    <phoneticPr fontId="7" type="noConversion"/>
  </si>
  <si>
    <t>장신구 승급 재료/비용</t>
    <phoneticPr fontId="7" type="noConversion"/>
  </si>
  <si>
    <t>장신구 룬 보석 장착(등급별)</t>
    <phoneticPr fontId="7" type="noConversion"/>
  </si>
  <si>
    <t>방어구 룬 보석 장착(등급별)</t>
    <phoneticPr fontId="7" type="noConversion"/>
  </si>
  <si>
    <t>패치 시스템</t>
    <phoneticPr fontId="7" type="noConversion"/>
  </si>
  <si>
    <t>빌링 시스템</t>
    <phoneticPr fontId="7" type="noConversion"/>
  </si>
  <si>
    <t>랜덤 옵션 변경</t>
    <phoneticPr fontId="7" type="noConversion"/>
  </si>
  <si>
    <t>랜덤 옵션 변경 재료/비용</t>
    <phoneticPr fontId="7" type="noConversion"/>
  </si>
  <si>
    <t>룬 업그레이드 재료/비용</t>
    <phoneticPr fontId="7" type="noConversion"/>
  </si>
  <si>
    <t>초월 던전 몬스터</t>
    <phoneticPr fontId="7" type="noConversion"/>
  </si>
  <si>
    <t>스테이지 던전 일반 5액트 몬스터</t>
    <phoneticPr fontId="7" type="noConversion"/>
  </si>
  <si>
    <t>스테이지 던전 일반 7액트 몬스터</t>
    <phoneticPr fontId="7" type="noConversion"/>
  </si>
  <si>
    <t>스테이지 던전 정예 1액트 몬스터</t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</si>
  <si>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</si>
  <si>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</si>
  <si>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</si>
  <si>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</si>
  <si>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</si>
  <si>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</si>
  <si>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</si>
  <si>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균열 웨이브 던전</t>
    <phoneticPr fontId="7" type="noConversion"/>
  </si>
  <si>
    <t>던전 설정</t>
    <phoneticPr fontId="7" type="noConversion"/>
  </si>
  <si>
    <t>경험치 증가권 적용</t>
    <phoneticPr fontId="7" type="noConversion"/>
  </si>
  <si>
    <t>아이템 증가권 적용</t>
    <phoneticPr fontId="7" type="noConversion"/>
  </si>
  <si>
    <t>즉시 완료권 적용</t>
    <phoneticPr fontId="7" type="noConversion"/>
  </si>
  <si>
    <t>골드 증가권 적용</t>
    <phoneticPr fontId="7" type="noConversion"/>
  </si>
  <si>
    <t>균열 던전 1종 (3섹터) : Single</t>
    <phoneticPr fontId="7" type="noConversion"/>
  </si>
  <si>
    <t>친구 초대/등록/삭제/정보보기</t>
    <phoneticPr fontId="7" type="noConversion"/>
  </si>
  <si>
    <t>길드 창설/가입/탈퇴/추방/정보보기</t>
    <phoneticPr fontId="7" type="noConversion"/>
  </si>
  <si>
    <t>길드채팅 : 길드채널</t>
    <phoneticPr fontId="7" type="noConversion"/>
  </si>
  <si>
    <t>업적 완료/보상</t>
    <phoneticPr fontId="7" type="noConversion"/>
  </si>
  <si>
    <t>우편함 수령/삭제/보관</t>
    <phoneticPr fontId="7" type="noConversion"/>
  </si>
  <si>
    <t>출석부 확인/보상</t>
    <phoneticPr fontId="7" type="noConversion"/>
  </si>
  <si>
    <t>1액트 일반 스테이지 별 보상</t>
    <phoneticPr fontId="7" type="noConversion"/>
  </si>
  <si>
    <t>3액트 일반 스테이지 별 보상</t>
    <phoneticPr fontId="7" type="noConversion"/>
  </si>
  <si>
    <t>5액트 일반 스테이지 별 보상</t>
    <phoneticPr fontId="7" type="noConversion"/>
  </si>
  <si>
    <t>6액트 일반 스테이지 별 보상</t>
    <phoneticPr fontId="7" type="noConversion"/>
  </si>
  <si>
    <t>8액트 일반 스테이지 별 보상</t>
    <phoneticPr fontId="7" type="noConversion"/>
  </si>
  <si>
    <t>1액트 일반 던전 10종</t>
    <phoneticPr fontId="7" type="noConversion"/>
  </si>
  <si>
    <t>2액트 일반 던전 10종</t>
    <phoneticPr fontId="7" type="noConversion"/>
  </si>
  <si>
    <t>4액트 일반 던전 10종</t>
    <phoneticPr fontId="7" type="noConversion"/>
  </si>
  <si>
    <t>6액트 일반 던전 10종</t>
    <phoneticPr fontId="7" type="noConversion"/>
  </si>
  <si>
    <t>7액트 일반 던전 10종</t>
    <phoneticPr fontId="7" type="noConversion"/>
  </si>
  <si>
    <t>8액트 일반 던전 10종</t>
    <phoneticPr fontId="7" type="noConversion"/>
  </si>
  <si>
    <t>4액트 정예 던전 10종</t>
    <phoneticPr fontId="7" type="noConversion"/>
  </si>
  <si>
    <t>6액트 정예 던전 10종</t>
    <phoneticPr fontId="7" type="noConversion"/>
  </si>
  <si>
    <t>7액트 정예 던전 10종</t>
    <phoneticPr fontId="7" type="noConversion"/>
  </si>
  <si>
    <t>8액트 정예 던전 10종</t>
    <phoneticPr fontId="7" type="noConversion"/>
  </si>
  <si>
    <t>균열 던전 등급별 Single 보상</t>
    <phoneticPr fontId="7" type="noConversion"/>
  </si>
  <si>
    <t>2016_06</t>
  </si>
  <si>
    <t>2016_08</t>
  </si>
  <si>
    <t>2016_07</t>
  </si>
  <si>
    <t>2016_10</t>
  </si>
  <si>
    <t>2016_09</t>
  </si>
  <si>
    <t>2016_11</t>
  </si>
  <si>
    <t>2016_12</t>
  </si>
  <si>
    <t>아바타</t>
    <phoneticPr fontId="7" type="noConversion"/>
  </si>
  <si>
    <t>클래스 별 아바타 8종</t>
    <phoneticPr fontId="7" type="noConversion"/>
  </si>
  <si>
    <t>일반 몬스터</t>
  </si>
  <si>
    <t>정예 몬스터</t>
    <phoneticPr fontId="7" type="noConversion"/>
  </si>
  <si>
    <t>초월 몬스터</t>
    <phoneticPr fontId="7" type="noConversion"/>
  </si>
  <si>
    <t>요일 몬스터</t>
    <phoneticPr fontId="7" type="noConversion"/>
  </si>
  <si>
    <t>스테이지 일반 던전</t>
  </si>
  <si>
    <t>스테이지 정예 던전</t>
  </si>
  <si>
    <t>개인 Single Ranking</t>
    <phoneticPr fontId="7" type="noConversion"/>
  </si>
  <si>
    <t>파티 Party 2P Ranking</t>
    <phoneticPr fontId="7" type="noConversion"/>
  </si>
  <si>
    <t>결투장</t>
    <phoneticPr fontId="7" type="noConversion"/>
  </si>
  <si>
    <t>결투장 개인 Ranking</t>
    <phoneticPr fontId="7" type="noConversion"/>
  </si>
  <si>
    <t>초월 던전 랭킹</t>
    <phoneticPr fontId="7" type="noConversion"/>
  </si>
  <si>
    <t>기술</t>
  </si>
  <si>
    <t>기술</t>
    <phoneticPr fontId="7" type="noConversion"/>
  </si>
  <si>
    <t>우편함UI</t>
    <phoneticPr fontId="7" type="noConversion"/>
  </si>
  <si>
    <t>출석부UI</t>
    <phoneticPr fontId="7" type="noConversion"/>
  </si>
  <si>
    <t>캐릭터 정보</t>
    <phoneticPr fontId="7" type="noConversion"/>
  </si>
  <si>
    <t>캐릭터 정보 UI</t>
    <phoneticPr fontId="7" type="noConversion"/>
  </si>
  <si>
    <t>균열석 정보</t>
    <phoneticPr fontId="7" type="noConversion"/>
  </si>
  <si>
    <t>골드 정보</t>
    <phoneticPr fontId="7" type="noConversion"/>
  </si>
  <si>
    <t>트로피 정보</t>
    <phoneticPr fontId="7" type="noConversion"/>
  </si>
  <si>
    <t>골드 UI / 상점 버튼</t>
    <phoneticPr fontId="7" type="noConversion"/>
  </si>
  <si>
    <t>트로피 UI / 상점 버튼</t>
    <phoneticPr fontId="7" type="noConversion"/>
  </si>
  <si>
    <t>채팅 UI / 일반채널, 길드채널</t>
    <phoneticPr fontId="7" type="noConversion"/>
  </si>
  <si>
    <t>조력자 UI</t>
    <phoneticPr fontId="7" type="noConversion"/>
  </si>
  <si>
    <t>보석함</t>
    <phoneticPr fontId="7" type="noConversion"/>
  </si>
  <si>
    <t>보석함 UI</t>
    <phoneticPr fontId="7" type="noConversion"/>
  </si>
  <si>
    <t>스킬 UI</t>
    <phoneticPr fontId="7" type="noConversion"/>
  </si>
  <si>
    <t>아바타 UI</t>
    <phoneticPr fontId="7" type="noConversion"/>
  </si>
  <si>
    <t>NOX 동영상</t>
    <phoneticPr fontId="7" type="noConversion"/>
  </si>
  <si>
    <t>게임 로딩화면 TIP</t>
    <phoneticPr fontId="7" type="noConversion"/>
  </si>
  <si>
    <t>우정포인트 (특정상점 구매 재화)</t>
    <phoneticPr fontId="7" type="noConversion"/>
  </si>
  <si>
    <t>현재버젼</t>
    <phoneticPr fontId="7" type="noConversion"/>
  </si>
  <si>
    <t>서비스(상용화 버전)</t>
  </si>
  <si>
    <t>랜덤옵션변경(마법부여)</t>
  </si>
  <si>
    <t>수호(월드보스) 레이드 맵</t>
  </si>
  <si>
    <t>대규모 PVP 맵</t>
  </si>
  <si>
    <t>크리스마스 아바타</t>
  </si>
  <si>
    <t>v0.07.186</t>
    <phoneticPr fontId="7" type="noConversion"/>
  </si>
  <si>
    <t>젬/골드/열쇠 상점</t>
    <phoneticPr fontId="7" type="noConversion"/>
  </si>
  <si>
    <t>특별2 패키지</t>
    <phoneticPr fontId="7" type="noConversion"/>
  </si>
  <si>
    <t>채널 마을 구현(실시간)</t>
    <phoneticPr fontId="7" type="noConversion"/>
  </si>
  <si>
    <t>2017_01</t>
  </si>
  <si>
    <t>NOX : Open 스펙 및 Update 스펙</t>
    <phoneticPr fontId="26" type="noConversion"/>
  </si>
  <si>
    <t>* 11월 중순 원스토어 베타</t>
    <phoneticPr fontId="7" type="noConversion"/>
  </si>
  <si>
    <t>서비스 분류</t>
    <phoneticPr fontId="7" type="noConversion"/>
  </si>
  <si>
    <t>Open Spec</t>
    <phoneticPr fontId="7" type="noConversion"/>
  </si>
  <si>
    <t>업데이트</t>
    <phoneticPr fontId="7" type="noConversion"/>
  </si>
  <si>
    <t>월</t>
    <phoneticPr fontId="7" type="noConversion"/>
  </si>
  <si>
    <t>2016년 11말</t>
    <phoneticPr fontId="7" type="noConversion"/>
  </si>
  <si>
    <t>11월</t>
    <phoneticPr fontId="7" type="noConversion"/>
  </si>
  <si>
    <t>12월</t>
    <phoneticPr fontId="7" type="noConversion"/>
  </si>
  <si>
    <t>2017 1월</t>
    <phoneticPr fontId="7" type="noConversion"/>
  </si>
  <si>
    <t>2017 2월</t>
    <phoneticPr fontId="7" type="noConversion"/>
  </si>
  <si>
    <t>2017 3월</t>
    <phoneticPr fontId="7" type="noConversion"/>
  </si>
  <si>
    <t>2017 4월</t>
    <phoneticPr fontId="7" type="noConversion"/>
  </si>
  <si>
    <t>2017 5월</t>
    <phoneticPr fontId="7" type="noConversion"/>
  </si>
  <si>
    <t>2017 6월</t>
    <phoneticPr fontId="7" type="noConversion"/>
  </si>
  <si>
    <t>2017 7월</t>
    <phoneticPr fontId="7" type="noConversion"/>
  </si>
  <si>
    <t>2017 8월</t>
    <phoneticPr fontId="7" type="noConversion"/>
  </si>
  <si>
    <t>2017 9월</t>
    <phoneticPr fontId="7" type="noConversion"/>
  </si>
  <si>
    <t>2017 10월</t>
    <phoneticPr fontId="7" type="noConversion"/>
  </si>
  <si>
    <t>2017 11월</t>
    <phoneticPr fontId="7" type="noConversion"/>
  </si>
  <si>
    <t>2017 12월</t>
    <phoneticPr fontId="7" type="noConversion"/>
  </si>
  <si>
    <t>업데이트</t>
    <phoneticPr fontId="26" type="noConversion"/>
  </si>
  <si>
    <t>수호석 2종</t>
    <phoneticPr fontId="7" type="noConversion"/>
  </si>
  <si>
    <t>제작 시스템</t>
  </si>
  <si>
    <t>길드 레이드(비동기)</t>
  </si>
  <si>
    <t>초월 강화 (20강이상)</t>
  </si>
  <si>
    <t>길드 스킬</t>
    <phoneticPr fontId="7" type="noConversion"/>
  </si>
  <si>
    <t>수호석 1종</t>
    <phoneticPr fontId="7" type="noConversion"/>
  </si>
  <si>
    <t>아바타 인장 장착시스템</t>
  </si>
  <si>
    <t>4성 조력자 1종</t>
    <phoneticPr fontId="7" type="noConversion"/>
  </si>
  <si>
    <t>길드전10vs10 (비동기)</t>
  </si>
  <si>
    <t>PvP 점령전: 4vs4 (Q/A최소 1주이상, 수정/보강)</t>
    <phoneticPr fontId="7" type="noConversion"/>
  </si>
  <si>
    <t>수호레이드 : 파티4인 (Q/A최소 1주이상, 수정/보강)</t>
    <phoneticPr fontId="7" type="noConversion"/>
  </si>
  <si>
    <t>길드 용맹전 PvP (Q/A최소 1주이상, 수정/보강)</t>
    <phoneticPr fontId="7" type="noConversion"/>
  </si>
  <si>
    <t>정신지배 : 파티10인 (Q/A최소 1주이상, 수정/보강)</t>
    <phoneticPr fontId="7" type="noConversion"/>
  </si>
  <si>
    <t>호송전 PvP : 4vs4 (Q/A최소 1주이상, 수정/보강)</t>
    <phoneticPr fontId="7" type="noConversion"/>
  </si>
  <si>
    <t>요새 공방전 PvP  (Q/A최소 1주이상, 수정/보강)</t>
    <phoneticPr fontId="7" type="noConversion"/>
  </si>
  <si>
    <t>크리스마스 한정 아바타</t>
    <phoneticPr fontId="7" type="noConversion"/>
  </si>
  <si>
    <t>점령전 아바타</t>
  </si>
  <si>
    <t>수호 아바타</t>
    <phoneticPr fontId="7" type="noConversion"/>
  </si>
  <si>
    <t>확장 스테이지 던전</t>
    <phoneticPr fontId="7" type="noConversion"/>
  </si>
  <si>
    <t>아케이드 아바타</t>
  </si>
  <si>
    <t>섬머 페스티벌 아바타</t>
  </si>
  <si>
    <t>메카닉 아바타</t>
  </si>
  <si>
    <t>한복 한정 아바타</t>
    <phoneticPr fontId="7" type="noConversion"/>
  </si>
  <si>
    <t>스킬</t>
    <phoneticPr fontId="26" type="noConversion"/>
  </si>
  <si>
    <t>4클래스 액티브 스킬 각 12종</t>
    <phoneticPr fontId="7" type="noConversion"/>
  </si>
  <si>
    <t>4클래스 스킬 신규 2종</t>
    <phoneticPr fontId="7" type="noConversion"/>
  </si>
  <si>
    <t>4클래스 공용 패시브 9종</t>
    <phoneticPr fontId="7" type="noConversion"/>
  </si>
  <si>
    <t xml:space="preserve">수호자 패시브스킬 </t>
  </si>
  <si>
    <t>캐릭터 레벨성장(50레벨)</t>
    <phoneticPr fontId="7" type="noConversion"/>
  </si>
  <si>
    <t>원스토어 Beta</t>
    <phoneticPr fontId="7" type="noConversion"/>
  </si>
  <si>
    <t>수호자 성장(무한)</t>
  </si>
  <si>
    <t>마을 타운 멀티플레이</t>
    <phoneticPr fontId="7" type="noConversion"/>
  </si>
  <si>
    <t>아이템 분해</t>
    <phoneticPr fontId="7" type="noConversion"/>
  </si>
  <si>
    <t>아이템 고정 옵션 , 랜덤옵션</t>
    <phoneticPr fontId="7" type="noConversion"/>
  </si>
  <si>
    <t>랜덤 옵션 변경</t>
    <phoneticPr fontId="7" type="noConversion"/>
  </si>
  <si>
    <t>랜덤 옵션 변경 (Open)</t>
    <phoneticPr fontId="7" type="noConversion"/>
  </si>
  <si>
    <t>아이템 강화</t>
    <phoneticPr fontId="7" type="noConversion"/>
  </si>
  <si>
    <t>아이템 합성</t>
    <phoneticPr fontId="7" type="noConversion"/>
  </si>
  <si>
    <t>세트 아이템</t>
    <phoneticPr fontId="7" type="noConversion"/>
  </si>
  <si>
    <t>룬 보석(룬스톤 소켓장착)</t>
  </si>
  <si>
    <t>룬 업그레이드</t>
  </si>
  <si>
    <t>수호석 (총 15종)</t>
    <phoneticPr fontId="7" type="noConversion"/>
  </si>
  <si>
    <t>수호석 Open 5/15종</t>
    <phoneticPr fontId="7" type="noConversion"/>
  </si>
  <si>
    <t>수호석 Open 7/15종</t>
    <phoneticPr fontId="7" type="noConversion"/>
  </si>
  <si>
    <t>수호석 Open 9/15종</t>
    <phoneticPr fontId="7" type="noConversion"/>
  </si>
  <si>
    <t>수호석 Open 11/15종</t>
    <phoneticPr fontId="7" type="noConversion"/>
  </si>
  <si>
    <t>수호석 Open 13/15종</t>
    <phoneticPr fontId="7" type="noConversion"/>
  </si>
  <si>
    <t>수호석 Open 15/15종</t>
    <phoneticPr fontId="7" type="noConversion"/>
  </si>
  <si>
    <t>수호석 추가 16종/16종</t>
    <phoneticPr fontId="7" type="noConversion"/>
  </si>
  <si>
    <t>수호석 추가 17종/17종</t>
    <phoneticPr fontId="7" type="noConversion"/>
  </si>
  <si>
    <t>수호석 강화</t>
    <phoneticPr fontId="7" type="noConversion"/>
  </si>
  <si>
    <t>조력자 (Servant) : 16종</t>
    <phoneticPr fontId="7" type="noConversion"/>
  </si>
  <si>
    <t>조력자 승급</t>
    <phoneticPr fontId="7" type="noConversion"/>
  </si>
  <si>
    <t>친구</t>
    <phoneticPr fontId="7" type="noConversion"/>
  </si>
  <si>
    <t>길드</t>
    <phoneticPr fontId="7" type="noConversion"/>
  </si>
  <si>
    <t>스토리보상 시스템</t>
    <phoneticPr fontId="7" type="noConversion"/>
  </si>
  <si>
    <t>튜토리얼</t>
    <phoneticPr fontId="7" type="noConversion"/>
  </si>
  <si>
    <t>패키지 상점</t>
  </si>
  <si>
    <t>아바타 상점</t>
  </si>
  <si>
    <t>뽑기 상점</t>
  </si>
  <si>
    <t>결제/환전/열쇠 상점</t>
  </si>
  <si>
    <t>조력자 조각 상점</t>
  </si>
  <si>
    <t>환경설정</t>
    <phoneticPr fontId="7" type="noConversion"/>
  </si>
  <si>
    <t>쿠폰</t>
    <phoneticPr fontId="7" type="noConversion"/>
  </si>
  <si>
    <t>초월던전 멀티플레이(2인) / 랭킹</t>
    <phoneticPr fontId="7" type="noConversion"/>
  </si>
  <si>
    <t>투기장1vs1 (비동기) 랭킹</t>
    <phoneticPr fontId="7" type="noConversion"/>
  </si>
  <si>
    <t>제작 시스템</t>
    <phoneticPr fontId="7" type="noConversion"/>
  </si>
  <si>
    <t>아바타 인장</t>
    <phoneticPr fontId="7" type="noConversion"/>
  </si>
  <si>
    <t>초월 강화</t>
    <phoneticPr fontId="7" type="noConversion"/>
  </si>
  <si>
    <t>맵</t>
    <phoneticPr fontId="26" type="noConversion"/>
  </si>
  <si>
    <t>마을 1종</t>
    <phoneticPr fontId="7" type="noConversion"/>
  </si>
  <si>
    <t>스테이지 일반 던전 Act8 (각10Stage)</t>
    <phoneticPr fontId="7" type="noConversion"/>
  </si>
  <si>
    <t>스테이지 정예 던전 Act8 (각10Stage)</t>
    <phoneticPr fontId="7" type="noConversion"/>
  </si>
  <si>
    <t>요일 던전 7 종</t>
    <phoneticPr fontId="7" type="noConversion"/>
  </si>
  <si>
    <t>균열 웨이브 던전</t>
    <phoneticPr fontId="7" type="noConversion"/>
  </si>
  <si>
    <t>균열 랜덤 던전 (100단계 이상)</t>
    <phoneticPr fontId="7" type="noConversion"/>
  </si>
  <si>
    <t>투기장 1종</t>
    <phoneticPr fontId="7" type="noConversion"/>
  </si>
  <si>
    <t>길드전[비동기](10vs10) 1종</t>
    <phoneticPr fontId="7" type="noConversion"/>
  </si>
  <si>
    <t>점령전 맵</t>
    <phoneticPr fontId="7" type="noConversion"/>
  </si>
  <si>
    <t>길드레이드 맵</t>
    <phoneticPr fontId="7" type="noConversion"/>
  </si>
  <si>
    <t>정신 지배 모드 맵</t>
    <phoneticPr fontId="7" type="noConversion"/>
  </si>
  <si>
    <t>호송전 맵</t>
    <phoneticPr fontId="7" type="noConversion"/>
  </si>
  <si>
    <t>오픈 존 필드사냥터</t>
    <phoneticPr fontId="7" type="noConversion"/>
  </si>
  <si>
    <t>컨텐츠</t>
    <phoneticPr fontId="26" type="noConversion"/>
  </si>
  <si>
    <t>캐릭터 4 클래스 (버서커,데몬헌터,아칸,나이트)</t>
    <phoneticPr fontId="7" type="noConversion"/>
  </si>
  <si>
    <t>일반무기: 1~7성 * 6종 (4클래스 총168)</t>
    <phoneticPr fontId="7" type="noConversion"/>
  </si>
  <si>
    <t>녹스무기: 4~7성 * 6종 (4클래스 총 96)</t>
    <phoneticPr fontId="7" type="noConversion"/>
  </si>
  <si>
    <t>일반방어구:1~7성*5세트 (4클래스 5파츠 총 700)</t>
    <phoneticPr fontId="7" type="noConversion"/>
  </si>
  <si>
    <t>녹스방어구:4~7성*5세트 (4클래스 5파츠 총 400)</t>
    <phoneticPr fontId="7" type="noConversion"/>
  </si>
  <si>
    <t>몬스터 정예 50종</t>
    <phoneticPr fontId="7" type="noConversion"/>
  </si>
  <si>
    <t>수호 레이드 보스 3종 (1종완성)</t>
    <phoneticPr fontId="7" type="noConversion"/>
  </si>
  <si>
    <t>아바타</t>
    <phoneticPr fontId="26" type="noConversion"/>
  </si>
  <si>
    <t>버서커 코스튬 아바타 9세트 (무기, 투구, 의상, 특수부위)</t>
    <phoneticPr fontId="7" type="noConversion"/>
  </si>
  <si>
    <t>데몬헌터 아바타 9세트 (무기, 투구, 의상, 특수부위)</t>
    <phoneticPr fontId="7" type="noConversion"/>
  </si>
  <si>
    <t>아칸 아바타 9세트 (무기, 투구, 의상, 특수부위)</t>
    <phoneticPr fontId="7" type="noConversion"/>
  </si>
  <si>
    <t>나이트 아바타 9세트 (무기, 투구, 의상, 특수부위)</t>
    <phoneticPr fontId="7" type="noConversion"/>
  </si>
  <si>
    <t>수호 아바타</t>
    <phoneticPr fontId="7" type="noConversion"/>
  </si>
  <si>
    <t>아케이드 아바타</t>
    <phoneticPr fontId="7" type="noConversion"/>
  </si>
  <si>
    <t>섬머 페스티벌 아바타</t>
    <phoneticPr fontId="7" type="noConversion"/>
  </si>
  <si>
    <t>메카닉 아바타</t>
    <phoneticPr fontId="7" type="noConversion"/>
  </si>
  <si>
    <t>핵심 컨텐츠</t>
    <phoneticPr fontId="7" type="noConversion"/>
  </si>
  <si>
    <t>우선순위</t>
    <phoneticPr fontId="7" type="noConversion"/>
  </si>
  <si>
    <t>수호자 성장</t>
    <phoneticPr fontId="7" type="noConversion"/>
  </si>
  <si>
    <t xml:space="preserve">캐릭터의 2차 성장이며, 성장에 따라 수호자 패시브 스킬 강화 가능. </t>
    <phoneticPr fontId="7" type="noConversion"/>
  </si>
  <si>
    <t xml:space="preserve">성장 조건은 일반 성장 50레벨 이후 수호자 경험치 획득 및 성장 가능. </t>
  </si>
  <si>
    <t>수호석 / 균열 및 초월 던전</t>
    <phoneticPr fontId="7" type="noConversion"/>
  </si>
  <si>
    <t xml:space="preserve">캐릭터가 사용하는 스킬이 아닌 스스로 발동할 수 있는 스킬을 보유한 아이템. </t>
    <phoneticPr fontId="7" type="noConversion"/>
  </si>
  <si>
    <t>보석함에서 원하는 수호석을 최대 3개까지 장착이 가능하다.</t>
    <phoneticPr fontId="7" type="noConversion"/>
  </si>
  <si>
    <t>초월 던전(랜덤 인스턴스 던전)을 통해 던전 Clear 시 확률적으로 획득 가능.</t>
    <phoneticPr fontId="7" type="noConversion"/>
  </si>
  <si>
    <t>* 던전 모드 별 싱글/멀티 구분과 실시간 파티 여부 및 조력자 사용가능 여부</t>
    <phoneticPr fontId="7" type="noConversion"/>
  </si>
  <si>
    <t>조력자</t>
    <phoneticPr fontId="7" type="noConversion"/>
  </si>
  <si>
    <t>전투를 서포트해주는 Summon AIPC 이다. 조력자 종류에 따라 전략적 스킬을 보유.</t>
    <phoneticPr fontId="7" type="noConversion"/>
  </si>
  <si>
    <t>UI</t>
    <phoneticPr fontId="7" type="noConversion"/>
  </si>
  <si>
    <t>P v E</t>
    <phoneticPr fontId="7" type="noConversion"/>
  </si>
  <si>
    <t>P v P</t>
    <phoneticPr fontId="7" type="noConversion"/>
  </si>
  <si>
    <t>Party</t>
    <phoneticPr fontId="7" type="noConversion"/>
  </si>
  <si>
    <t>조력자 등급(진화), 성장(레벨업)에 따라 능력이 상승한다. 진화는 조각으로 성장은 조력자 성장 물약으로 진행한다.</t>
    <phoneticPr fontId="7" type="noConversion"/>
  </si>
  <si>
    <t>Link</t>
    <phoneticPr fontId="7" type="noConversion"/>
  </si>
  <si>
    <t>Single</t>
    <phoneticPr fontId="7" type="noConversion"/>
  </si>
  <si>
    <t>Multi</t>
    <phoneticPr fontId="7" type="noConversion"/>
  </si>
  <si>
    <t>Others</t>
    <phoneticPr fontId="7" type="noConversion"/>
  </si>
  <si>
    <t>Friends</t>
    <phoneticPr fontId="7" type="noConversion"/>
  </si>
  <si>
    <t>Guild Crew</t>
    <phoneticPr fontId="7" type="noConversion"/>
  </si>
  <si>
    <t>레벨 1, 25, 50 레벨마다 최대 소환 등록 가능 조력자 개체수가 1,2,3 마리로 증가한다.</t>
    <phoneticPr fontId="7" type="noConversion"/>
  </si>
  <si>
    <t>모드</t>
    <phoneticPr fontId="7" type="noConversion"/>
  </si>
  <si>
    <t>일반 던전</t>
    <phoneticPr fontId="7" type="noConversion"/>
  </si>
  <si>
    <t>던전</t>
    <phoneticPr fontId="7" type="noConversion"/>
  </si>
  <si>
    <t>1 player</t>
    <phoneticPr fontId="7" type="noConversion"/>
  </si>
  <si>
    <t>-</t>
  </si>
  <si>
    <t>Y</t>
    <phoneticPr fontId="7" type="noConversion"/>
  </si>
  <si>
    <t>조력자 사용여부</t>
    <phoneticPr fontId="7" type="noConversion"/>
  </si>
  <si>
    <t>전투 시 조력자는 1마리 소환이 가능하며, 등록된 3마리 조력자를 상황에 따라 마음대로 소환이 가능하다.(소환 쿨타임 있음)</t>
    <phoneticPr fontId="7" type="noConversion"/>
  </si>
  <si>
    <t>정예 던전</t>
    <phoneticPr fontId="7" type="noConversion"/>
  </si>
  <si>
    <t>던전</t>
    <phoneticPr fontId="7" type="noConversion"/>
  </si>
  <si>
    <t>1 player</t>
    <phoneticPr fontId="7" type="noConversion"/>
  </si>
  <si>
    <t>요일던전</t>
    <phoneticPr fontId="7" type="noConversion"/>
  </si>
  <si>
    <t>요일</t>
    <phoneticPr fontId="7" type="noConversion"/>
  </si>
  <si>
    <t>1 player</t>
    <phoneticPr fontId="7" type="noConversion"/>
  </si>
  <si>
    <t>균열던전</t>
    <phoneticPr fontId="7" type="noConversion"/>
  </si>
  <si>
    <t>균열</t>
    <phoneticPr fontId="7" type="noConversion"/>
  </si>
  <si>
    <t>초월던전</t>
    <phoneticPr fontId="7" type="noConversion"/>
  </si>
  <si>
    <t>초월</t>
    <phoneticPr fontId="7" type="noConversion"/>
  </si>
  <si>
    <t>2 players</t>
  </si>
  <si>
    <t>Co-op</t>
    <phoneticPr fontId="7" type="noConversion"/>
  </si>
  <si>
    <t>전투 컨텐츠</t>
    <phoneticPr fontId="7" type="noConversion"/>
  </si>
  <si>
    <t>결투장(비동기)</t>
    <phoneticPr fontId="7" type="noConversion"/>
  </si>
  <si>
    <t>결투장</t>
    <phoneticPr fontId="7" type="noConversion"/>
  </si>
  <si>
    <t>1vs1</t>
    <phoneticPr fontId="7" type="noConversion"/>
  </si>
  <si>
    <t>N</t>
    <phoneticPr fontId="7" type="noConversion"/>
  </si>
  <si>
    <t>개발 순위</t>
    <phoneticPr fontId="7" type="noConversion"/>
  </si>
  <si>
    <t>길드전(비동기)</t>
    <phoneticPr fontId="7" type="noConversion"/>
  </si>
  <si>
    <t>도전장</t>
    <phoneticPr fontId="7" type="noConversion"/>
  </si>
  <si>
    <t>10vs10</t>
    <phoneticPr fontId="7" type="noConversion"/>
  </si>
  <si>
    <t>결투장 (비동기 결투)</t>
    <phoneticPr fontId="7" type="noConversion"/>
  </si>
  <si>
    <t>점령전</t>
    <phoneticPr fontId="7" type="noConversion"/>
  </si>
  <si>
    <t>4vs4</t>
    <phoneticPr fontId="7" type="noConversion"/>
  </si>
  <si>
    <t>1(Player) vs 1 (AIPC) 대전. 개인 랭킹.</t>
    <phoneticPr fontId="7" type="noConversion"/>
  </si>
  <si>
    <t>수호 레이드</t>
    <phoneticPr fontId="7" type="noConversion"/>
  </si>
  <si>
    <t>수호레이드</t>
    <phoneticPr fontId="7" type="noConversion"/>
  </si>
  <si>
    <t>4 players</t>
    <phoneticPr fontId="7" type="noConversion"/>
  </si>
  <si>
    <t>랭킹(리그 포인트제)를 통해 보상 제공.</t>
    <phoneticPr fontId="7" type="noConversion"/>
  </si>
  <si>
    <t>길드 용맹전</t>
    <phoneticPr fontId="7" type="noConversion"/>
  </si>
  <si>
    <t>10vs10(50)</t>
    <phoneticPr fontId="7" type="noConversion"/>
  </si>
  <si>
    <t>정신지배모드</t>
    <phoneticPr fontId="7" type="noConversion"/>
  </si>
  <si>
    <t>모험</t>
    <phoneticPr fontId="7" type="noConversion"/>
  </si>
  <si>
    <t>10 players</t>
    <phoneticPr fontId="7" type="noConversion"/>
  </si>
  <si>
    <t>호송전</t>
    <phoneticPr fontId="7" type="noConversion"/>
  </si>
  <si>
    <t>요새 공방전</t>
    <phoneticPr fontId="7" type="noConversion"/>
  </si>
  <si>
    <t>30vs30(50)</t>
    <phoneticPr fontId="7" type="noConversion"/>
  </si>
  <si>
    <t>초월 던전 (실시간 파티 / 개인,파티 랭킹)</t>
    <phoneticPr fontId="7" type="noConversion"/>
  </si>
  <si>
    <t>초기 초월 던전은 개인 / 개인 랭킹으로 서비스. 업데이트로 실시간 연동하여 파티 / 파티 랭킹 지원.</t>
    <phoneticPr fontId="7" type="noConversion"/>
  </si>
  <si>
    <t>수호자 레벨 경험치 획득, 수호석 획득 및 강화</t>
    <phoneticPr fontId="7" type="noConversion"/>
  </si>
  <si>
    <t>길드전 (비동기)</t>
    <phoneticPr fontId="7" type="noConversion"/>
  </si>
  <si>
    <t>10 (1Player) vs 10 (AIPC) 대전. 길드전 랭킹.</t>
    <phoneticPr fontId="7" type="noConversion"/>
  </si>
  <si>
    <t>길드 기여도, 길드 랭킹, 길드 보상</t>
    <phoneticPr fontId="7" type="noConversion"/>
  </si>
  <si>
    <t>점령전</t>
  </si>
  <si>
    <t>실시간 파티(매칭, 친구초대, 길드 초대)로 최대 4인으로 지역 점령 전투.</t>
    <phoneticPr fontId="7" type="noConversion"/>
  </si>
  <si>
    <t>길드 점령전 참가 신청 길드간 특정한 맵에서 거점 점령을 위한 전투. 일반 모드, 길드전 모드 구분</t>
    <phoneticPr fontId="7" type="noConversion"/>
  </si>
  <si>
    <t>제한된 시간 동안 총 거점을 전략적으로 점령하여 상대 길드보다 먼저 점령 시간 포인트를 달성하는 길드가 승리.</t>
    <phoneticPr fontId="7" type="noConversion"/>
  </si>
  <si>
    <t>수호 레이드(월드 보스 레이드)</t>
    <phoneticPr fontId="7" type="noConversion"/>
  </si>
  <si>
    <t>실시간 파티(매칭, 친구초대, 길드 초대)로 최대 4인으로 보스 몬스터 사냥.</t>
    <phoneticPr fontId="7" type="noConversion"/>
  </si>
  <si>
    <t>특수 아이템(체력 포션, 스태미너 포션, 아바타 인장 등) 제작 재료</t>
    <phoneticPr fontId="7" type="noConversion"/>
  </si>
  <si>
    <t>길드 용맹전(실시간, PvP)</t>
    <phoneticPr fontId="7" type="noConversion"/>
  </si>
  <si>
    <t>길드 50명이 동시에 전투, 10vs10 으로 각 지역에서 치열한 전투의 승패로 5지역의 전투 중 3지역을 차지한 길드가 승리.</t>
    <phoneticPr fontId="7" type="noConversion"/>
  </si>
  <si>
    <t>개발 순위 (변동 항목)</t>
    <phoneticPr fontId="7" type="noConversion"/>
  </si>
  <si>
    <t>정신 지배 모드: 10 Players (Multi)</t>
    <phoneticPr fontId="7" type="noConversion"/>
  </si>
  <si>
    <t>보이드의 정신 지배를 당한 자와 그것을 막으려는 자들간의 숨막히는 추격 모드!</t>
  </si>
  <si>
    <t xml:space="preserve">최대 10명의 플레이어들이 참가하여 정신이 지배된 감염자를 피해 쫓고 쫓기는 추격전을 펼친다. </t>
  </si>
  <si>
    <t>참가한 인원 중 랜덤으로 지정된 (1~2)명의 감염자를 제거하거나, 제한된 시간 동안 감염을 피해야 한다.</t>
  </si>
  <si>
    <t>호송전 PvP : 4vs4</t>
    <phoneticPr fontId="7" type="noConversion"/>
  </si>
  <si>
    <t>호송 수비대와 호송 탈환대로 나뉘어 호송을 지켜내거나 호송을 방해하는 모드!</t>
    <phoneticPr fontId="7" type="noConversion"/>
  </si>
  <si>
    <t xml:space="preserve">실시간 4인 파티로 플레이어들이 참가하여 호위와 탈환의 전투. </t>
    <phoneticPr fontId="7" type="noConversion"/>
  </si>
  <si>
    <t>특수 업적 보상 제공.</t>
    <phoneticPr fontId="7" type="noConversion"/>
  </si>
  <si>
    <t>요새 공방전 PvP : 30 vs 30 (실시간, 섹터 구분 전투)</t>
    <phoneticPr fontId="7" type="noConversion"/>
  </si>
  <si>
    <t>길드간의 요새를 통해 공격측과 수비측으로 나뉘어 정해진 시간동안 공격과 방어에 성공하는 자가 승리.</t>
    <phoneticPr fontId="7" type="noConversion"/>
  </si>
  <si>
    <t>길드 기여도, 길드랭킹, 길드 보상</t>
    <phoneticPr fontId="7" type="noConversion"/>
  </si>
  <si>
    <t>길드 스킬 제공.</t>
    <phoneticPr fontId="7" type="noConversion"/>
  </si>
  <si>
    <t>* Q/A 10월말 빌드 시 11월 첫주까지만 실작업가능 2주차부터 Q/A 대응으로 개발항목 진행이 힘듬.</t>
    <phoneticPr fontId="7" type="noConversion"/>
  </si>
  <si>
    <t>구분</t>
    <phoneticPr fontId="7" type="noConversion"/>
  </si>
  <si>
    <t>항목</t>
    <phoneticPr fontId="7" type="noConversion"/>
  </si>
  <si>
    <t>개발 완료일</t>
    <phoneticPr fontId="7" type="noConversion"/>
  </si>
  <si>
    <t>우선순위</t>
    <phoneticPr fontId="7" type="noConversion"/>
  </si>
  <si>
    <t>11월 완료사항</t>
    <phoneticPr fontId="7" type="noConversion"/>
  </si>
  <si>
    <t>비고</t>
    <phoneticPr fontId="7" type="noConversion"/>
  </si>
  <si>
    <t>로그인</t>
    <phoneticPr fontId="7" type="noConversion"/>
  </si>
  <si>
    <t>게스트 ↔ 구글  ↔ 페이스북 ↔ 애플 게임센터 Play Data 연동</t>
    <phoneticPr fontId="7" type="noConversion"/>
  </si>
  <si>
    <t>iOS 협의</t>
    <phoneticPr fontId="7" type="noConversion"/>
  </si>
  <si>
    <t>상</t>
    <phoneticPr fontId="7" type="noConversion"/>
  </si>
  <si>
    <t>10월 말</t>
    <phoneticPr fontId="7" type="noConversion"/>
  </si>
  <si>
    <t>애플 게임센터 제외하고 Play Data 연동 필요</t>
    <phoneticPr fontId="7" type="noConversion"/>
  </si>
  <si>
    <t>페이스북 연동 기능(설정 창)</t>
    <phoneticPr fontId="7" type="noConversion"/>
  </si>
  <si>
    <t>10월 중</t>
    <phoneticPr fontId="7" type="noConversion"/>
  </si>
  <si>
    <t>BM</t>
    <phoneticPr fontId="7" type="noConversion"/>
  </si>
  <si>
    <t>상점 및 패키지 개선안</t>
    <phoneticPr fontId="7" type="noConversion"/>
  </si>
  <si>
    <t>NOX와 협의</t>
    <phoneticPr fontId="7" type="noConversion"/>
  </si>
  <si>
    <t>10월 말</t>
    <phoneticPr fontId="7" type="noConversion"/>
  </si>
  <si>
    <t>상세 문서 참고</t>
    <phoneticPr fontId="7" type="noConversion"/>
  </si>
  <si>
    <t>추가 기능</t>
    <phoneticPr fontId="7" type="noConversion"/>
  </si>
  <si>
    <t>쿠폰 시스템</t>
    <phoneticPr fontId="7" type="noConversion"/>
  </si>
  <si>
    <t>NOX와 협의</t>
    <phoneticPr fontId="7" type="noConversion"/>
  </si>
  <si>
    <t>필수</t>
    <phoneticPr fontId="7" type="noConversion"/>
  </si>
  <si>
    <t>11월 11일</t>
    <phoneticPr fontId="7" type="noConversion"/>
  </si>
  <si>
    <t>쿠폰 시스템 개발 및 운영툴 연동</t>
    <phoneticPr fontId="7" type="noConversion"/>
  </si>
  <si>
    <t>UI</t>
    <phoneticPr fontId="7" type="noConversion"/>
  </si>
  <si>
    <t>마을(로비) UI 변경</t>
    <phoneticPr fontId="7" type="noConversion"/>
  </si>
  <si>
    <t>11월 중</t>
    <phoneticPr fontId="7" type="noConversion"/>
  </si>
  <si>
    <t>Icon Group 처리 및 New (정보갱신) 처리 표시</t>
    <phoneticPr fontId="7" type="noConversion"/>
  </si>
  <si>
    <t>업데이트 콘텐츠(new 등) 표시</t>
    <phoneticPr fontId="7" type="noConversion"/>
  </si>
  <si>
    <t>기타</t>
    <phoneticPr fontId="7" type="noConversion"/>
  </si>
  <si>
    <t>초월 던전 남은 시간 표기가 명확하지 않음</t>
    <phoneticPr fontId="7" type="noConversion"/>
  </si>
  <si>
    <t>타이머 형태의 카운터 표시 등으로 인지 가능하게 변경</t>
  </si>
  <si>
    <t>개발항목</t>
    <phoneticPr fontId="7" type="noConversion"/>
  </si>
  <si>
    <t>통계로그</t>
  </si>
  <si>
    <t>NOX 공동진행</t>
    <phoneticPr fontId="7" type="noConversion"/>
  </si>
  <si>
    <t>10월 말까지 통계 SDK 전달 및 적용이 된다는 가정하에 작업소요. 10월 말전에 처리가능여부</t>
    <phoneticPr fontId="7" type="noConversion"/>
  </si>
  <si>
    <t>SDK 연동</t>
  </si>
  <si>
    <t>NOX 기술담당과 대응및처리</t>
    <phoneticPr fontId="7" type="noConversion"/>
  </si>
  <si>
    <t>빌링 연동</t>
  </si>
  <si>
    <t>URL 다운로드</t>
  </si>
  <si>
    <t>론칭준비</t>
    <phoneticPr fontId="7" type="noConversion"/>
  </si>
  <si>
    <t>CDN 방식의 서버 패치 가능 범위 확인(업데이트 최소화) 및 초기 다운로드 파일 범위(크기)</t>
    <phoneticPr fontId="7" type="noConversion"/>
  </si>
  <si>
    <t>인트로 제작(영상, 컷신 등)</t>
    <phoneticPr fontId="7" type="noConversion"/>
  </si>
  <si>
    <t>Q/A 기간</t>
    <phoneticPr fontId="7" type="noConversion"/>
  </si>
  <si>
    <t>추가 다운로드 시 인트로 영상+로딩팁 노출 될 수 있도록 구조 마련</t>
    <phoneticPr fontId="7" type="noConversion"/>
  </si>
  <si>
    <t>상동</t>
    <phoneticPr fontId="7" type="noConversion"/>
  </si>
  <si>
    <t>스트리밍 R&amp;D 또는 스트리밍 개발 공유 시 적용기간 산출</t>
    <phoneticPr fontId="7" type="noConversion"/>
  </si>
  <si>
    <t>태블릿 해상도 대응</t>
    <phoneticPr fontId="7" type="noConversion"/>
  </si>
  <si>
    <t>Q/A 에 따라 디바이스 테스트 결과로 처리 및 대응</t>
    <phoneticPr fontId="7" type="noConversion"/>
  </si>
  <si>
    <t>콘텐츠 순차 오픈 관련 UI 적용</t>
    <phoneticPr fontId="7" type="noConversion"/>
  </si>
  <si>
    <t>11월 18일</t>
    <phoneticPr fontId="7" type="noConversion"/>
  </si>
  <si>
    <t>컨텐츠 Open List 협의 및 UI (On/Off) 적용</t>
    <phoneticPr fontId="7" type="noConversion"/>
  </si>
  <si>
    <t>튜토리얼</t>
    <phoneticPr fontId="7" type="noConversion"/>
  </si>
  <si>
    <t>튜토리얼 완료전까지 출석보상, 상품 오퍼 팝업 미노출 적용(튜토리얼 완료 시 출석 보상 노출)
상품 오퍼 팝업의 경우 별도 BM 문서 확인(튜토리얼 완료 + 이후 스테이지 완료 시 노출)</t>
    <phoneticPr fontId="7" type="noConversion"/>
  </si>
  <si>
    <t>11월 25일</t>
    <phoneticPr fontId="7" type="noConversion"/>
  </si>
  <si>
    <t>UI 관련 작업 후 적용</t>
    <phoneticPr fontId="7" type="noConversion"/>
  </si>
  <si>
    <t>가방 아이템 정렬 (종류 / 높-낮)</t>
    <phoneticPr fontId="7" type="noConversion"/>
  </si>
  <si>
    <t>하</t>
    <phoneticPr fontId="7" type="noConversion"/>
  </si>
  <si>
    <t>드롭다운 버튼으로 높-낮은 / 종류별(방어구)</t>
  </si>
  <si>
    <t>출석보상</t>
    <phoneticPr fontId="7" type="noConversion"/>
  </si>
  <si>
    <t>신규/복귀 이용자 7일 테이블 변경 및 보상 설정</t>
    <phoneticPr fontId="7" type="noConversion"/>
  </si>
  <si>
    <t>미확정</t>
    <phoneticPr fontId="7" type="noConversion"/>
  </si>
  <si>
    <t>업데이트로 보류</t>
    <phoneticPr fontId="7" type="noConversion"/>
  </si>
  <si>
    <t>상세 문서 참고 Update 시 적용으로 내부 잠정 결론</t>
    <phoneticPr fontId="7" type="noConversion"/>
  </si>
  <si>
    <t>신규 이용자 관련 '위시 뽑기권' 추가</t>
    <phoneticPr fontId="7" type="noConversion"/>
  </si>
  <si>
    <t>중(검토 예정)</t>
    <phoneticPr fontId="7" type="noConversion"/>
  </si>
  <si>
    <t>Update 시 적용으로 내부 잠정 결론</t>
  </si>
  <si>
    <t>운영</t>
    <phoneticPr fontId="7" type="noConversion"/>
  </si>
  <si>
    <t>핫타임 이벤트등 운영 기능</t>
    <phoneticPr fontId="7" type="noConversion"/>
  </si>
  <si>
    <t>중</t>
    <phoneticPr fontId="7" type="noConversion"/>
  </si>
  <si>
    <t>내용공유 후 기간산출</t>
    <phoneticPr fontId="7" type="noConversion"/>
  </si>
  <si>
    <t>핫타임 이벤트 방식 및 형태 관련 내용 공유 필요.</t>
    <phoneticPr fontId="7" type="noConversion"/>
  </si>
  <si>
    <t>퀘스트 형태 튜토리얼 항목 추가</t>
    <phoneticPr fontId="7" type="noConversion"/>
  </si>
  <si>
    <t>TBD</t>
    <phoneticPr fontId="7" type="noConversion"/>
  </si>
  <si>
    <t>툴팁 튜토리얼 적용외 별도 퀘스트형식 튜토리얼은 작업기간 소모가 큼.</t>
    <phoneticPr fontId="7" type="noConversion"/>
  </si>
  <si>
    <t>BM</t>
    <phoneticPr fontId="7" type="noConversion"/>
  </si>
  <si>
    <t>상점 뽑기 시 가방 인벤토리가 부족해도 구매 가능하도록 변경</t>
    <phoneticPr fontId="7" type="noConversion"/>
  </si>
  <si>
    <t>9월 말</t>
    <phoneticPr fontId="7" type="noConversion"/>
  </si>
  <si>
    <t>9월 말</t>
  </si>
  <si>
    <t>자동전투 중 스킬 클릭 시 바로 사용 불가 (캐릭터 연속동작 종료 시까지 대기)</t>
    <phoneticPr fontId="7" type="noConversion"/>
  </si>
  <si>
    <t>일반공격 시 (자동전투모드) 스킬 입력은 즉시 적용되도록 수정됨</t>
    <phoneticPr fontId="7" type="noConversion"/>
  </si>
  <si>
    <t>아이템 자동 장착</t>
    <phoneticPr fontId="7" type="noConversion"/>
  </si>
  <si>
    <t>9월말 재논의 (개발공수) : 획득 아이템과 비교 후 자동작창 팝업 적용</t>
    <phoneticPr fontId="7" type="noConversion"/>
  </si>
  <si>
    <t>로그인</t>
    <phoneticPr fontId="7" type="noConversion"/>
  </si>
  <si>
    <t>구글 자동 로그인 등 로그인 프로세스 개선</t>
    <phoneticPr fontId="7" type="noConversion"/>
  </si>
  <si>
    <t>10월 초</t>
    <phoneticPr fontId="7" type="noConversion"/>
  </si>
  <si>
    <t>10월 초</t>
  </si>
  <si>
    <t>로그작업</t>
  </si>
  <si>
    <t>10월 중</t>
    <phoneticPr fontId="7" type="noConversion"/>
  </si>
  <si>
    <t>10월 중</t>
  </si>
  <si>
    <t>인공지능(보완)</t>
    <phoneticPr fontId="7" type="noConversion"/>
  </si>
  <si>
    <t>10월 말</t>
  </si>
  <si>
    <t>초월 실시간 파티2인</t>
    <phoneticPr fontId="7" type="noConversion"/>
  </si>
  <si>
    <t>랭킹시스템-초월 싱글/파티</t>
    <phoneticPr fontId="7" type="noConversion"/>
  </si>
  <si>
    <t>투기장/개인 랭킹(비동기)</t>
  </si>
  <si>
    <t>랭킹시스템-투기장</t>
  </si>
  <si>
    <t>무료 뽑기 가능 시 UI외부에 표시</t>
  </si>
  <si>
    <t>인지 가능하게 적용</t>
  </si>
  <si>
    <t>튜토리얼의 마지막은 던전 클릭(튜토리얼 끝나고 뭐해야되지? 하는 마음이 들지 않도록)</t>
    <phoneticPr fontId="7" type="noConversion"/>
  </si>
  <si>
    <t>밸런스</t>
    <phoneticPr fontId="7" type="noConversion"/>
  </si>
  <si>
    <t>캐릭터(능력치, 성장, 스킬등) 밸런스</t>
    <phoneticPr fontId="7" type="noConversion"/>
  </si>
  <si>
    <t>Q/A 처리 및 대응</t>
    <phoneticPr fontId="7" type="noConversion"/>
  </si>
  <si>
    <t>아이템 밸런스</t>
    <phoneticPr fontId="7" type="noConversion"/>
  </si>
  <si>
    <t>수호석 밸런스</t>
    <phoneticPr fontId="7" type="noConversion"/>
  </si>
  <si>
    <t>조력자 및 몬스터 밸런스</t>
    <phoneticPr fontId="7" type="noConversion"/>
  </si>
  <si>
    <t>던전(난이드, 획득보상등) 밸런스</t>
    <phoneticPr fontId="7" type="noConversion"/>
  </si>
  <si>
    <t>신규 접속 후 2시간 가량은 열쇠부족하는 일 없도록 성장, 입장 필요 열쇠등 설계</t>
    <phoneticPr fontId="7" type="noConversion"/>
  </si>
  <si>
    <t>활력 소모하는 스킬들 - 사용 가능 여부 육안으로 구분 불가</t>
  </si>
  <si>
    <t>활력 부족일 시 스킬버튼 비활성화 → 활력 충전으로 사용 가능 시 활성화 전환</t>
    <phoneticPr fontId="7" type="noConversion"/>
  </si>
  <si>
    <t>조력자가 몬스터 공격 시 데미지가 뜨지 않음</t>
  </si>
  <si>
    <t>조력자 데미지 노출</t>
  </si>
  <si>
    <t xml:space="preserve">일일 퀘스트진행 시 퀘스트 던전 표기가 눈에 띄지 않음 </t>
  </si>
  <si>
    <t>현재 아이콘 애니메이션 강화 혹은 던전 테두리 색상으로 표시 등 조금 더 눈에 잘 띌 수 있도록</t>
  </si>
  <si>
    <t>운영툴 개발</t>
    <phoneticPr fontId="7" type="noConversion"/>
  </si>
  <si>
    <t>테스트툴 작성</t>
  </si>
  <si>
    <t>Live 테스트</t>
    <phoneticPr fontId="7" type="noConversion"/>
  </si>
  <si>
    <t>DB최적화 작업</t>
  </si>
  <si>
    <t>안정화</t>
  </si>
  <si>
    <t>초기 체험(엔드)컨텐츠 튜토리얼</t>
    <phoneticPr fontId="7" type="noConversion"/>
  </si>
  <si>
    <t>보류</t>
    <phoneticPr fontId="7" type="noConversion"/>
  </si>
  <si>
    <t>디바이스 언어 체크하여 언어 설정되도록 세팅</t>
    <phoneticPr fontId="7" type="noConversion"/>
  </si>
  <si>
    <t>글로벌 시 적용</t>
    <phoneticPr fontId="7" type="noConversion"/>
  </si>
  <si>
    <t>로컬 빌드에 따라 언어설정이 적용됨</t>
    <phoneticPr fontId="7" type="noConversion"/>
  </si>
  <si>
    <t>월정액 한정판 코스튬세트 지급</t>
  </si>
  <si>
    <t>아이템으로 변경</t>
    <phoneticPr fontId="7" type="noConversion"/>
  </si>
  <si>
    <t>현재 마을 npc가 착용하고 있는 날개도 나쁘지 않을 듯</t>
    <phoneticPr fontId="7" type="noConversion"/>
  </si>
  <si>
    <t>연계스킬 사용 BM 추가</t>
    <phoneticPr fontId="7" type="noConversion"/>
  </si>
  <si>
    <t>BM 으로 진행하는 거에 대한 내부 반대의견: 인게임 머니로 가야한다.</t>
    <phoneticPr fontId="7" type="noConversion"/>
  </si>
  <si>
    <t>인게임 UI</t>
    <phoneticPr fontId="7" type="noConversion"/>
  </si>
  <si>
    <t>현재 최종버전임</t>
    <phoneticPr fontId="7" type="noConversion"/>
  </si>
  <si>
    <t>각 메뉴 항목별 UI</t>
    <phoneticPr fontId="7" type="noConversion"/>
  </si>
  <si>
    <t>로컬 푸시 시스템</t>
    <phoneticPr fontId="7" type="noConversion"/>
  </si>
  <si>
    <t>초월 부활시 재화 소모 없음 / 무한 부활</t>
  </si>
  <si>
    <t>잼으로 1회만 부활 : 게임 랭킹과 부활에 따른 밸런싱 부분에 문제가 됨.
랭킹을 배제하면 즉시부활 적용상관없음</t>
    <phoneticPr fontId="7" type="noConversion"/>
  </si>
  <si>
    <t>캐릭터 정보 보기 - 채팅창에서 유저 닉네임 터치 시 확인</t>
    <phoneticPr fontId="7" type="noConversion"/>
  </si>
  <si>
    <t>개발 가능 시기 미확정</t>
    <phoneticPr fontId="7" type="noConversion"/>
  </si>
  <si>
    <t>리젠 포인트 분산</t>
    <phoneticPr fontId="7" type="noConversion"/>
  </si>
  <si>
    <t>9월말 UX테스트 이후 재논의</t>
  </si>
  <si>
    <t>가방 인벤토리 내 아바타 상점 넣기</t>
    <phoneticPr fontId="7" type="noConversion"/>
  </si>
  <si>
    <t>스토리 수정/ 보강</t>
    <phoneticPr fontId="7" type="noConversion"/>
  </si>
  <si>
    <t>매트릭스 체감이 잘 되지 않는 부분</t>
    <phoneticPr fontId="7" type="noConversion"/>
  </si>
  <si>
    <t>보스등장 시네마틱 노출시 시간 소모되는 부분 (타임어택/매트릭스/콤보/수호석 발동 카운트 영향)</t>
    <phoneticPr fontId="7" type="noConversion"/>
  </si>
  <si>
    <t>상당한 소요시간 예정</t>
    <phoneticPr fontId="7" type="noConversion"/>
  </si>
  <si>
    <t>개별판매 / 일괄판매 외에 선택 판매 기능 없음</t>
    <phoneticPr fontId="7" type="noConversion"/>
  </si>
  <si>
    <t>선택 판매의 문제제기는 NOX 아이템때문으로 NOX 아이템 체크가 가능한 시점에서 다시 논의</t>
    <phoneticPr fontId="7" type="noConversion"/>
  </si>
  <si>
    <t>업데이트
개발</t>
    <phoneticPr fontId="7" type="noConversion"/>
  </si>
  <si>
    <t>포인트형 출석 시스템</t>
    <phoneticPr fontId="7" type="noConversion"/>
  </si>
  <si>
    <t>접속시간 달성 보상 시스템</t>
    <phoneticPr fontId="7" type="noConversion"/>
  </si>
  <si>
    <t>길드 PvP(투기장)</t>
    <phoneticPr fontId="7" type="noConversion"/>
  </si>
  <si>
    <t>길드 PvP(점령전)</t>
    <phoneticPr fontId="7" type="noConversion"/>
  </si>
  <si>
    <t>수호 레이드</t>
    <phoneticPr fontId="7" type="noConversion"/>
  </si>
  <si>
    <t>작성자: 김택훈</t>
    <phoneticPr fontId="7" type="noConversion"/>
  </si>
  <si>
    <t>Complete
Rate</t>
    <phoneticPr fontId="12" type="noConversion"/>
  </si>
  <si>
    <t>Design</t>
    <phoneticPr fontId="7" type="noConversion"/>
  </si>
  <si>
    <t>클래스</t>
    <phoneticPr fontId="7" type="noConversion"/>
  </si>
  <si>
    <t>버서커</t>
    <phoneticPr fontId="7" type="noConversion"/>
  </si>
  <si>
    <t>Total</t>
    <phoneticPr fontId="7" type="noConversion"/>
  </si>
  <si>
    <t>캐릭터</t>
    <phoneticPr fontId="7" type="noConversion"/>
  </si>
  <si>
    <t>클래스</t>
    <phoneticPr fontId="7" type="noConversion"/>
  </si>
  <si>
    <t>아칸</t>
    <phoneticPr fontId="7" type="noConversion"/>
  </si>
  <si>
    <t>스킬</t>
    <phoneticPr fontId="7" type="noConversion"/>
  </si>
  <si>
    <t>액티스 스킬</t>
    <phoneticPr fontId="7" type="noConversion"/>
  </si>
  <si>
    <t>데몬헌터 스킬 12종</t>
    <phoneticPr fontId="7" type="noConversion"/>
  </si>
  <si>
    <t>스킬</t>
    <phoneticPr fontId="7" type="noConversion"/>
  </si>
  <si>
    <t>액티스 스킬</t>
    <phoneticPr fontId="7" type="noConversion"/>
  </si>
  <si>
    <t>스킬 7 강화단계</t>
    <phoneticPr fontId="7" type="noConversion"/>
  </si>
  <si>
    <t>스킬</t>
    <phoneticPr fontId="7" type="noConversion"/>
  </si>
  <si>
    <t>액티스 스킬</t>
    <phoneticPr fontId="7" type="noConversion"/>
  </si>
  <si>
    <t>아칸 스킬 12종</t>
    <phoneticPr fontId="7" type="noConversion"/>
  </si>
  <si>
    <t>스킬</t>
    <phoneticPr fontId="7" type="noConversion"/>
  </si>
  <si>
    <t>액티스 스킬</t>
    <phoneticPr fontId="7" type="noConversion"/>
  </si>
  <si>
    <t>스킬 7 강화단계</t>
    <phoneticPr fontId="7" type="noConversion"/>
  </si>
  <si>
    <t>나이트 스킬 12종</t>
    <phoneticPr fontId="7" type="noConversion"/>
  </si>
  <si>
    <t>스킬 7 강화단계</t>
    <phoneticPr fontId="7" type="noConversion"/>
  </si>
  <si>
    <t>패시브 스킬</t>
    <phoneticPr fontId="7" type="noConversion"/>
  </si>
  <si>
    <t>버서커 스킬 8종</t>
    <phoneticPr fontId="7" type="noConversion"/>
  </si>
  <si>
    <t>패시브 스킬</t>
    <phoneticPr fontId="7" type="noConversion"/>
  </si>
  <si>
    <t>데몬헌터 스킬 8종</t>
    <phoneticPr fontId="7" type="noConversion"/>
  </si>
  <si>
    <t>스킬 10 강화단계</t>
    <phoneticPr fontId="7" type="noConversion"/>
  </si>
  <si>
    <t>스킬</t>
    <phoneticPr fontId="7" type="noConversion"/>
  </si>
  <si>
    <t>패시브 스킬</t>
    <phoneticPr fontId="7" type="noConversion"/>
  </si>
  <si>
    <t>아칸 스킬 8종</t>
    <phoneticPr fontId="7" type="noConversion"/>
  </si>
  <si>
    <t>스킬 초기화</t>
    <phoneticPr fontId="7" type="noConversion"/>
  </si>
  <si>
    <t>수호자 성장 무한레벨</t>
    <phoneticPr fontId="7" type="noConversion"/>
  </si>
  <si>
    <t>수호자 패시브 스킬</t>
    <phoneticPr fontId="7" type="noConversion"/>
  </si>
  <si>
    <t>랜덤 옵션(등급과 종류별)</t>
    <phoneticPr fontId="7" type="noConversion"/>
  </si>
  <si>
    <t>방어구 종류별 7성 등급</t>
    <phoneticPr fontId="7" type="noConversion"/>
  </si>
  <si>
    <t>아이템</t>
    <phoneticPr fontId="7" type="noConversion"/>
  </si>
  <si>
    <t>방어구</t>
    <phoneticPr fontId="7" type="noConversion"/>
  </si>
  <si>
    <t>세트 옵션(등급과 종류별)</t>
    <phoneticPr fontId="7" type="noConversion"/>
  </si>
  <si>
    <t>장신구</t>
    <phoneticPr fontId="7" type="noConversion"/>
  </si>
  <si>
    <t>목걸이 종류별 7성 등급</t>
    <phoneticPr fontId="7" type="noConversion"/>
  </si>
  <si>
    <t>아이템</t>
    <phoneticPr fontId="7" type="noConversion"/>
  </si>
  <si>
    <t>장신구</t>
    <phoneticPr fontId="7" type="noConversion"/>
  </si>
  <si>
    <t>랜덤 옵션(등급과 종류별)</t>
    <phoneticPr fontId="7" type="noConversion"/>
  </si>
  <si>
    <t>아이템</t>
    <phoneticPr fontId="7" type="noConversion"/>
  </si>
  <si>
    <t>장신구</t>
    <phoneticPr fontId="7" type="noConversion"/>
  </si>
  <si>
    <t>반지 3종</t>
    <phoneticPr fontId="7" type="noConversion"/>
  </si>
  <si>
    <t>반지 종류별 7성 등급</t>
    <phoneticPr fontId="7" type="noConversion"/>
  </si>
  <si>
    <t>세트 옵션(등급과 종류별)</t>
    <phoneticPr fontId="7" type="noConversion"/>
  </si>
  <si>
    <t>아이템</t>
    <phoneticPr fontId="7" type="noConversion"/>
  </si>
  <si>
    <t>재료</t>
    <phoneticPr fontId="7" type="noConversion"/>
  </si>
  <si>
    <t>정수</t>
    <phoneticPr fontId="7" type="noConversion"/>
  </si>
  <si>
    <t>무기 승급 재료</t>
    <phoneticPr fontId="7" type="noConversion"/>
  </si>
  <si>
    <t>재료</t>
    <phoneticPr fontId="7" type="noConversion"/>
  </si>
  <si>
    <t>방어구 승급 재료</t>
    <phoneticPr fontId="7" type="noConversion"/>
  </si>
  <si>
    <t>아이템</t>
    <phoneticPr fontId="7" type="noConversion"/>
  </si>
  <si>
    <t>수호석</t>
    <phoneticPr fontId="7" type="noConversion"/>
  </si>
  <si>
    <t>수호석 15종</t>
    <phoneticPr fontId="7" type="noConversion"/>
  </si>
  <si>
    <t>아이템</t>
    <phoneticPr fontId="7" type="noConversion"/>
  </si>
  <si>
    <t>룬 4종</t>
    <phoneticPr fontId="7" type="noConversion"/>
  </si>
  <si>
    <t>룬 종류별 7성 등급</t>
    <phoneticPr fontId="7" type="noConversion"/>
  </si>
  <si>
    <t>조력자 조각 16종</t>
    <phoneticPr fontId="7" type="noConversion"/>
  </si>
  <si>
    <t>우정포인트(구:트로피)</t>
    <phoneticPr fontId="7" type="noConversion"/>
  </si>
  <si>
    <t>상점</t>
    <phoneticPr fontId="7" type="noConversion"/>
  </si>
  <si>
    <t>뽑기 상점</t>
    <phoneticPr fontId="7" type="noConversion"/>
  </si>
  <si>
    <t>상점</t>
    <phoneticPr fontId="7" type="noConversion"/>
  </si>
  <si>
    <t>이벤트 패키지</t>
    <phoneticPr fontId="7" type="noConversion"/>
  </si>
  <si>
    <t>특별1 패키지</t>
    <phoneticPr fontId="7" type="noConversion"/>
  </si>
  <si>
    <t>프리미엄 패키지</t>
    <phoneticPr fontId="7" type="noConversion"/>
  </si>
  <si>
    <t>조력자 조각 상점</t>
    <phoneticPr fontId="7" type="noConversion"/>
  </si>
  <si>
    <t>무기 아이템 단일 판매/결과</t>
    <phoneticPr fontId="7" type="noConversion"/>
  </si>
  <si>
    <t>시스템</t>
    <phoneticPr fontId="7" type="noConversion"/>
  </si>
  <si>
    <t>아이템 판매</t>
    <phoneticPr fontId="7" type="noConversion"/>
  </si>
  <si>
    <t>무기 아이템 일괄 분해</t>
    <phoneticPr fontId="7" type="noConversion"/>
  </si>
  <si>
    <t>아이템 분해</t>
    <phoneticPr fontId="7" type="noConversion"/>
  </si>
  <si>
    <t>방어구 아이템 단일 분해</t>
    <phoneticPr fontId="7" type="noConversion"/>
  </si>
  <si>
    <t>방어구 아이템 일괄 분해</t>
    <phoneticPr fontId="7" type="noConversion"/>
  </si>
  <si>
    <t>장신구 아이템 단일 분해</t>
    <phoneticPr fontId="7" type="noConversion"/>
  </si>
  <si>
    <t>장신구 아이템 일괄 분해</t>
    <phoneticPr fontId="7" type="noConversion"/>
  </si>
  <si>
    <t>아이템 강화</t>
    <phoneticPr fontId="7" type="noConversion"/>
  </si>
  <si>
    <t>무기 등급 및 강화단계 재료/비용</t>
    <phoneticPr fontId="7" type="noConversion"/>
  </si>
  <si>
    <t>방어구 아이템 강화 20단계</t>
    <phoneticPr fontId="7" type="noConversion"/>
  </si>
  <si>
    <t>무기 등급별 합성</t>
    <phoneticPr fontId="7" type="noConversion"/>
  </si>
  <si>
    <t>시스템</t>
    <phoneticPr fontId="7" type="noConversion"/>
  </si>
  <si>
    <t>아이템 합성</t>
    <phoneticPr fontId="7" type="noConversion"/>
  </si>
  <si>
    <t>방어구 등급별 합성 재료/비용</t>
    <phoneticPr fontId="7" type="noConversion"/>
  </si>
  <si>
    <t>무기 승급 재료/비용</t>
    <phoneticPr fontId="7" type="noConversion"/>
  </si>
  <si>
    <t>방어구 등급별 승급</t>
    <phoneticPr fontId="7" type="noConversion"/>
  </si>
  <si>
    <t>수호석 강화(업그레이드)</t>
    <phoneticPr fontId="7" type="noConversion"/>
  </si>
  <si>
    <t>랜덤 옵션 변경(마법부여)</t>
    <phoneticPr fontId="7" type="noConversion"/>
  </si>
  <si>
    <t>길드 시스템 : 생성 (길드명, 길드마크), 가입(가입방식 3종), 탈퇴, 추방</t>
    <phoneticPr fontId="7" type="noConversion"/>
  </si>
  <si>
    <t>길드 Ranking</t>
    <phoneticPr fontId="7" type="noConversion"/>
  </si>
  <si>
    <t>채팅</t>
    <phoneticPr fontId="7" type="noConversion"/>
  </si>
  <si>
    <t>일반채팅 : 일반채널 1000채널(100인)</t>
    <phoneticPr fontId="7" type="noConversion"/>
  </si>
  <si>
    <t>마을</t>
    <phoneticPr fontId="7" type="noConversion"/>
  </si>
  <si>
    <t>초기 시작 튜토리얼</t>
    <phoneticPr fontId="7" type="noConversion"/>
  </si>
  <si>
    <t>보류</t>
    <phoneticPr fontId="7" type="noConversion"/>
  </si>
  <si>
    <t>기본 시스템 튜토리얼</t>
    <phoneticPr fontId="7" type="noConversion"/>
  </si>
  <si>
    <t>던전 모드</t>
    <phoneticPr fontId="7" type="noConversion"/>
  </si>
  <si>
    <t>2액트 일반 스테이지 별 보상</t>
    <phoneticPr fontId="7" type="noConversion"/>
  </si>
  <si>
    <t>3액트 일반 던전 10종</t>
    <phoneticPr fontId="7" type="noConversion"/>
  </si>
  <si>
    <t>4액트 일반 스테이지 별 보상</t>
    <phoneticPr fontId="7" type="noConversion"/>
  </si>
  <si>
    <t>던전 모드</t>
    <phoneticPr fontId="7" type="noConversion"/>
  </si>
  <si>
    <t>5액트 일반 던전 10종</t>
    <phoneticPr fontId="7" type="noConversion"/>
  </si>
  <si>
    <t>7액트 일반 스테이지 별 보상</t>
    <phoneticPr fontId="7" type="noConversion"/>
  </si>
  <si>
    <t>던전 모드</t>
    <phoneticPr fontId="7" type="noConversion"/>
  </si>
  <si>
    <t>1액트 정예 던전 10종</t>
    <phoneticPr fontId="7" type="noConversion"/>
  </si>
  <si>
    <t>던전 모드</t>
    <phoneticPr fontId="7" type="noConversion"/>
  </si>
  <si>
    <t>1액트 정예 스테이지 별 보상</t>
    <phoneticPr fontId="7" type="noConversion"/>
  </si>
  <si>
    <t>던전 모드</t>
    <phoneticPr fontId="7" type="noConversion"/>
  </si>
  <si>
    <t>2액트 정예 던전 10종</t>
    <phoneticPr fontId="7" type="noConversion"/>
  </si>
  <si>
    <t>던전 모드</t>
    <phoneticPr fontId="7" type="noConversion"/>
  </si>
  <si>
    <t>2액트 정예 스테이지 별 보상</t>
    <phoneticPr fontId="7" type="noConversion"/>
  </si>
  <si>
    <t>던전 모드</t>
    <phoneticPr fontId="7" type="noConversion"/>
  </si>
  <si>
    <t>3액트 정예 던전 10종</t>
    <phoneticPr fontId="7" type="noConversion"/>
  </si>
  <si>
    <t>던전 모드</t>
    <phoneticPr fontId="7" type="noConversion"/>
  </si>
  <si>
    <t>3액트 정예 스테이지 별 보상</t>
    <phoneticPr fontId="7" type="noConversion"/>
  </si>
  <si>
    <t>던전 모드</t>
    <phoneticPr fontId="7" type="noConversion"/>
  </si>
  <si>
    <t>4액트 정예 스테이지 별 보상</t>
    <phoneticPr fontId="7" type="noConversion"/>
  </si>
  <si>
    <t>5액트 정예 던전 10종</t>
    <phoneticPr fontId="7" type="noConversion"/>
  </si>
  <si>
    <t>5액트 정예 스테이지 별 보상</t>
    <phoneticPr fontId="7" type="noConversion"/>
  </si>
  <si>
    <t>던전 모드</t>
    <phoneticPr fontId="7" type="noConversion"/>
  </si>
  <si>
    <t>6액트 정예 스테이지 별 보상</t>
    <phoneticPr fontId="7" type="noConversion"/>
  </si>
  <si>
    <t>7액트 정예 스테이지 별 보상</t>
    <phoneticPr fontId="7" type="noConversion"/>
  </si>
  <si>
    <t>던전 모드</t>
    <phoneticPr fontId="7" type="noConversion"/>
  </si>
  <si>
    <t>8액트 정예 스테이지 별 보상</t>
    <phoneticPr fontId="7" type="noConversion"/>
  </si>
  <si>
    <t>초월 랜덤 던전</t>
    <phoneticPr fontId="7" type="noConversion"/>
  </si>
  <si>
    <t>초월 던전 3종 : Single</t>
    <phoneticPr fontId="7" type="noConversion"/>
  </si>
  <si>
    <t>던전 모드</t>
    <phoneticPr fontId="7" type="noConversion"/>
  </si>
  <si>
    <t>초월 랜덤 던전</t>
    <phoneticPr fontId="7" type="noConversion"/>
  </si>
  <si>
    <t>초월 던전 등급별 Single 보상</t>
    <phoneticPr fontId="7" type="noConversion"/>
  </si>
  <si>
    <t>초월 던전 3종 : Party 2p</t>
    <phoneticPr fontId="7" type="noConversion"/>
  </si>
  <si>
    <t>초월 던전 등급별 Party 보상</t>
    <phoneticPr fontId="7" type="noConversion"/>
  </si>
  <si>
    <t>초월 던전 : Party 2p</t>
    <phoneticPr fontId="7" type="noConversion"/>
  </si>
  <si>
    <t>요일 던전</t>
    <phoneticPr fontId="7" type="noConversion"/>
  </si>
  <si>
    <t>요일 던전 7종</t>
    <phoneticPr fontId="7" type="noConversion"/>
  </si>
  <si>
    <t>요일 던전</t>
    <phoneticPr fontId="7" type="noConversion"/>
  </si>
  <si>
    <t>요일 던전 요일별 보상</t>
    <phoneticPr fontId="7" type="noConversion"/>
  </si>
  <si>
    <t>수호 레이드 던전</t>
    <phoneticPr fontId="7" type="noConversion"/>
  </si>
  <si>
    <t>수호 레이드 던전 : Party 4p</t>
    <phoneticPr fontId="7" type="noConversion"/>
  </si>
  <si>
    <t>수호 레이드 보스별 Party 보상</t>
    <phoneticPr fontId="7" type="noConversion"/>
  </si>
  <si>
    <t>길드 레이드 던전</t>
    <phoneticPr fontId="7" type="noConversion"/>
  </si>
  <si>
    <t>1 vs 1 : Player vs 1 (AIPC)</t>
    <phoneticPr fontId="7" type="noConversion"/>
  </si>
  <si>
    <t>길드전</t>
    <phoneticPr fontId="7" type="noConversion"/>
  </si>
  <si>
    <t>10 vs 10 : Player+9(AIPC) vs 10(AIPC)</t>
    <phoneticPr fontId="7" type="noConversion"/>
  </si>
  <si>
    <t>용맹전</t>
    <phoneticPr fontId="7" type="noConversion"/>
  </si>
  <si>
    <t>용맹전 모드(대규모 PVP)</t>
    <phoneticPr fontId="7" type="noConversion"/>
  </si>
  <si>
    <t>2017_02</t>
  </si>
  <si>
    <t>2017_03</t>
  </si>
  <si>
    <t>몬스터</t>
    <phoneticPr fontId="7" type="noConversion"/>
  </si>
  <si>
    <t>일반 몬스터</t>
    <phoneticPr fontId="7" type="noConversion"/>
  </si>
  <si>
    <t>스테이지 던전 일반 1액트 몬스터</t>
    <phoneticPr fontId="7" type="noConversion"/>
  </si>
  <si>
    <t>몬스터</t>
    <phoneticPr fontId="7" type="noConversion"/>
  </si>
  <si>
    <t>스테이지 던전 일반 2액트 몬스터</t>
    <phoneticPr fontId="7" type="noConversion"/>
  </si>
  <si>
    <t>스테이지 던전 일반 3액트 몬스터</t>
    <phoneticPr fontId="7" type="noConversion"/>
  </si>
  <si>
    <t>스테이지 던전 일반 4액트 몬스터</t>
    <phoneticPr fontId="7" type="noConversion"/>
  </si>
  <si>
    <t>몬스터</t>
    <phoneticPr fontId="7" type="noConversion"/>
  </si>
  <si>
    <t>스테이지 던전 일반 6액트 몬스터</t>
    <phoneticPr fontId="7" type="noConversion"/>
  </si>
  <si>
    <t>몬스터</t>
    <phoneticPr fontId="7" type="noConversion"/>
  </si>
  <si>
    <t>스테이지 던전 일반 8액트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</si>
  <si>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</si>
  <si>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</si>
  <si>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</si>
  <si>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</si>
  <si>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</si>
  <si>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</si>
  <si>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</si>
  <si>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</si>
  <si>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</si>
  <si>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균열 던전 몬스터</t>
    <phoneticPr fontId="7" type="noConversion"/>
  </si>
  <si>
    <t>요일 던전 몬스터</t>
    <phoneticPr fontId="7" type="noConversion"/>
  </si>
  <si>
    <t>월드 보스 몬스터</t>
    <phoneticPr fontId="7" type="noConversion"/>
  </si>
  <si>
    <t>수호 레이드 몬스터</t>
    <phoneticPr fontId="7" type="noConversion"/>
  </si>
  <si>
    <t>길드 보스 몬스터</t>
    <phoneticPr fontId="7" type="noConversion"/>
  </si>
  <si>
    <t>길드 레이드 몬스터</t>
    <phoneticPr fontId="7" type="noConversion"/>
  </si>
  <si>
    <t>스토리</t>
    <phoneticPr fontId="7" type="noConversion"/>
  </si>
  <si>
    <t>스테이지 1액트 1스테이지</t>
    <phoneticPr fontId="7" type="noConversion"/>
  </si>
  <si>
    <t>스테이지 1액트 6스테이지</t>
    <phoneticPr fontId="7" type="noConversion"/>
  </si>
  <si>
    <t>스토리</t>
    <phoneticPr fontId="7" type="noConversion"/>
  </si>
  <si>
    <t>스테이지 1액트 10스테이지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</si>
  <si>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</si>
  <si>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</si>
  <si>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</si>
  <si>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</si>
  <si>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</si>
  <si>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</si>
  <si>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</si>
  <si>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</si>
  <si>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계정연동 (구 회원가입)</t>
    <phoneticPr fontId="7" type="noConversion"/>
  </si>
  <si>
    <t>계정연동 (구 회원가입)</t>
  </si>
  <si>
    <t>구글 계정 연동</t>
    <phoneticPr fontId="7" type="noConversion"/>
  </si>
  <si>
    <t>GameUI</t>
    <phoneticPr fontId="7" type="noConversion"/>
  </si>
  <si>
    <t>닉네임</t>
    <phoneticPr fontId="7" type="noConversion"/>
  </si>
  <si>
    <t>닉네임 설정</t>
    <phoneticPr fontId="7" type="noConversion"/>
  </si>
  <si>
    <t>GameUI</t>
    <phoneticPr fontId="7" type="noConversion"/>
  </si>
  <si>
    <t>열쇠 정보</t>
    <phoneticPr fontId="7" type="noConversion"/>
  </si>
  <si>
    <t>열쇠 UI / 상점 버튼</t>
    <phoneticPr fontId="7" type="noConversion"/>
  </si>
  <si>
    <t>균열석 UI / 상점 버튼</t>
    <phoneticPr fontId="7" type="noConversion"/>
  </si>
  <si>
    <t>젬 정보</t>
    <phoneticPr fontId="7" type="noConversion"/>
  </si>
  <si>
    <t>젬 UI / 상점 버튼</t>
    <phoneticPr fontId="7" type="noConversion"/>
  </si>
  <si>
    <t>GameUI</t>
    <phoneticPr fontId="7" type="noConversion"/>
  </si>
  <si>
    <t>환경설정 (구 메뉴설정)</t>
    <phoneticPr fontId="7" type="noConversion"/>
  </si>
  <si>
    <t>GameUI</t>
    <phoneticPr fontId="7" type="noConversion"/>
  </si>
  <si>
    <t>프리미엄</t>
    <phoneticPr fontId="7" type="noConversion"/>
  </si>
  <si>
    <t>프리미엄 UI</t>
    <phoneticPr fontId="7" type="noConversion"/>
  </si>
  <si>
    <t>가방UI</t>
    <phoneticPr fontId="7" type="noConversion"/>
  </si>
  <si>
    <t>GameUI</t>
    <phoneticPr fontId="7" type="noConversion"/>
  </si>
  <si>
    <t>길드UI</t>
    <phoneticPr fontId="7" type="noConversion"/>
  </si>
  <si>
    <t>친구UI</t>
    <phoneticPr fontId="7" type="noConversion"/>
  </si>
  <si>
    <t>업적UI</t>
    <phoneticPr fontId="7" type="noConversion"/>
  </si>
  <si>
    <t>GameUI</t>
    <phoneticPr fontId="7" type="noConversion"/>
  </si>
  <si>
    <t>스토리</t>
    <phoneticPr fontId="7" type="noConversion"/>
  </si>
  <si>
    <t>스토리 UI</t>
    <phoneticPr fontId="7" type="noConversion"/>
  </si>
  <si>
    <t>로딩 화면</t>
    <phoneticPr fontId="7" type="noConversion"/>
  </si>
  <si>
    <t>랜덤 로딩 이미지,  랜덤 Tool Tip  적용.</t>
    <phoneticPr fontId="7" type="noConversion"/>
  </si>
  <si>
    <t>기술</t>
    <phoneticPr fontId="7" type="noConversion"/>
  </si>
  <si>
    <t>AI: 인공지능</t>
    <phoneticPr fontId="7" type="noConversion"/>
  </si>
  <si>
    <t>인공지능 : 몬스터 등급별 AI 설정</t>
    <phoneticPr fontId="7" type="noConversion"/>
  </si>
  <si>
    <t>기술</t>
    <phoneticPr fontId="7" type="noConversion"/>
  </si>
  <si>
    <t>실시간 모듈</t>
    <phoneticPr fontId="7" type="noConversion"/>
  </si>
  <si>
    <t>운영툴</t>
    <phoneticPr fontId="7" type="noConversion"/>
  </si>
  <si>
    <t>아이템 증가권 적용</t>
    <phoneticPr fontId="7" type="noConversion"/>
  </si>
  <si>
    <t>경험치 증가권 적용</t>
    <phoneticPr fontId="7" type="noConversion"/>
  </si>
  <si>
    <t>골드 증가권 적용</t>
    <phoneticPr fontId="7" type="noConversion"/>
  </si>
  <si>
    <t>완료여부</t>
    <phoneticPr fontId="7" type="noConversion"/>
  </si>
  <si>
    <t>완료</t>
    <phoneticPr fontId="7" type="noConversion"/>
  </si>
  <si>
    <t>결투장 (비동기) 1 vs 1 전투 구현, 결투장 랭킹, 시즌 보상 구현</t>
    <phoneticPr fontId="7" type="noConversion"/>
  </si>
  <si>
    <t>각 클래스 캐릭터별 초기 아바타 5종 설정 완료</t>
    <phoneticPr fontId="7" type="noConversion"/>
  </si>
  <si>
    <t>초월 던전 매칭</t>
    <phoneticPr fontId="7" type="noConversion"/>
  </si>
  <si>
    <t>파티 Party 매칭</t>
    <phoneticPr fontId="7" type="noConversion"/>
  </si>
  <si>
    <t>NOX 개발 완료 항목</t>
    <phoneticPr fontId="7" type="noConversion"/>
  </si>
  <si>
    <t>[10월 말 개발 항목]</t>
    <phoneticPr fontId="7" type="noConversion"/>
  </si>
  <si>
    <t>미정</t>
  </si>
  <si>
    <t>미정</t>
    <phoneticPr fontId="7" type="noConversion"/>
  </si>
  <si>
    <t>결투장</t>
    <phoneticPr fontId="7" type="noConversion"/>
  </si>
  <si>
    <t>결투장(구 : 투기장)</t>
    <phoneticPr fontId="7" type="noConversion"/>
  </si>
  <si>
    <t>점령전</t>
    <phoneticPr fontId="7" type="noConversion"/>
  </si>
  <si>
    <t>점령전 모드(PVP 2vs2~4vs4)</t>
    <phoneticPr fontId="7" type="noConversion"/>
  </si>
  <si>
    <t>초월 던전</t>
    <phoneticPr fontId="7" type="noConversion"/>
  </si>
  <si>
    <t>개인</t>
    <phoneticPr fontId="7" type="noConversion"/>
  </si>
  <si>
    <t>파티(2인)</t>
    <phoneticPr fontId="7" type="noConversion"/>
  </si>
  <si>
    <t>개인 랭킹</t>
    <phoneticPr fontId="7" type="noConversion"/>
  </si>
  <si>
    <t>파티 랭킹</t>
    <phoneticPr fontId="7" type="noConversion"/>
  </si>
  <si>
    <t>1vs1</t>
    <phoneticPr fontId="7" type="noConversion"/>
  </si>
  <si>
    <t>결투장 랭킹</t>
    <phoneticPr fontId="7" type="noConversion"/>
  </si>
  <si>
    <t>소모성 아이템</t>
    <phoneticPr fontId="7" type="noConversion"/>
  </si>
  <si>
    <t>아이템 증가권</t>
    <phoneticPr fontId="7" type="noConversion"/>
  </si>
  <si>
    <t>골드 증가권</t>
    <phoneticPr fontId="7" type="noConversion"/>
  </si>
  <si>
    <t>경험치 증가권</t>
    <phoneticPr fontId="7" type="noConversion"/>
  </si>
  <si>
    <t>즉시 완료권</t>
    <phoneticPr fontId="7" type="noConversion"/>
  </si>
  <si>
    <t>반복 보상</t>
    <phoneticPr fontId="7" type="noConversion"/>
  </si>
  <si>
    <t>매칭 시스템</t>
    <phoneticPr fontId="7" type="noConversion"/>
  </si>
  <si>
    <t>던전(일반, 정예)</t>
    <phoneticPr fontId="7" type="noConversion"/>
  </si>
  <si>
    <t>마을 로비 UI</t>
    <phoneticPr fontId="7" type="noConversion"/>
  </si>
  <si>
    <t>UI 리뉴얼 : 패키지 묶음 , 메뉴 묶음</t>
    <phoneticPr fontId="7" type="noConversion"/>
  </si>
  <si>
    <t>패키지 상품 요청 적용</t>
    <phoneticPr fontId="7" type="noConversion"/>
  </si>
  <si>
    <t>BM 모델 적용</t>
    <phoneticPr fontId="7" type="noConversion"/>
  </si>
  <si>
    <t>쿠폰 시스템</t>
    <phoneticPr fontId="7" type="noConversion"/>
  </si>
  <si>
    <t>1회용 쿠폰</t>
    <phoneticPr fontId="7" type="noConversion"/>
  </si>
  <si>
    <t>공용 쿠폰</t>
    <phoneticPr fontId="7" type="noConversion"/>
  </si>
  <si>
    <t>아이템 자동 장착</t>
    <phoneticPr fontId="7" type="noConversion"/>
  </si>
  <si>
    <t>보상 획득 시 아이템 자동 장착 팝업 처리</t>
    <phoneticPr fontId="7" type="noConversion"/>
  </si>
  <si>
    <t>New 표시 기능</t>
    <phoneticPr fontId="7" type="noConversion"/>
  </si>
  <si>
    <t>계정</t>
    <phoneticPr fontId="7" type="noConversion"/>
  </si>
  <si>
    <t>구글, 페이스북 계정 연동</t>
    <phoneticPr fontId="7" type="noConversion"/>
  </si>
  <si>
    <t>페이스북 친구 맺기</t>
    <phoneticPr fontId="7" type="noConversion"/>
  </si>
  <si>
    <t xml:space="preserve">URL 다운로드 </t>
    <phoneticPr fontId="7" type="noConversion"/>
  </si>
  <si>
    <t xml:space="preserve">원스토 결제 모듈(인앱 결제)  SDK 적용 </t>
    <phoneticPr fontId="7" type="noConversion"/>
  </si>
  <si>
    <t>CDN 환경 파일 체크 기능</t>
    <phoneticPr fontId="7" type="noConversion"/>
  </si>
  <si>
    <t>클라이언트 버전 체크</t>
    <phoneticPr fontId="7" type="noConversion"/>
  </si>
  <si>
    <t>빌드 업데이트</t>
    <phoneticPr fontId="7" type="noConversion"/>
  </si>
  <si>
    <t>점검 확인 기능</t>
    <phoneticPr fontId="7" type="noConversion"/>
  </si>
  <si>
    <t>CDN 환경 파일 생성툴</t>
    <phoneticPr fontId="7" type="noConversion"/>
  </si>
  <si>
    <t>진행중</t>
    <phoneticPr fontId="7" type="noConversion"/>
  </si>
  <si>
    <t>정신지배모드</t>
    <phoneticPr fontId="7" type="noConversion"/>
  </si>
  <si>
    <t>정신지배 모드</t>
    <phoneticPr fontId="7" type="noConversion"/>
  </si>
  <si>
    <t>10월 말 빌드 관련Comment (10/31일 빌드)</t>
    <phoneticPr fontId="7" type="noConversion"/>
  </si>
  <si>
    <t>운영툴</t>
    <phoneticPr fontId="7" type="noConversion"/>
  </si>
  <si>
    <t>회원정보</t>
    <phoneticPr fontId="7" type="noConversion"/>
  </si>
  <si>
    <t>운영자관리</t>
    <phoneticPr fontId="7" type="noConversion"/>
  </si>
  <si>
    <t>회원제재</t>
    <phoneticPr fontId="7" type="noConversion"/>
  </si>
  <si>
    <t>일괄지급(삭제)</t>
    <phoneticPr fontId="7" type="noConversion"/>
  </si>
  <si>
    <t>쿠폰</t>
    <phoneticPr fontId="7" type="noConversion"/>
  </si>
  <si>
    <t>패키지 상품 및 이벤트 패키지 상품 구성 및 기능 요청안으로 적용</t>
    <phoneticPr fontId="7" type="noConversion"/>
  </si>
  <si>
    <t>초월던전 개인 랭킹</t>
    <phoneticPr fontId="7" type="noConversion"/>
  </si>
  <si>
    <t>초월던전 파티 랭킹</t>
    <phoneticPr fontId="7" type="noConversion"/>
  </si>
  <si>
    <t>초월던전 같이하기(초대, 매칭)</t>
    <phoneticPr fontId="7" type="noConversion"/>
  </si>
  <si>
    <t>던전 일반,정예</t>
    <phoneticPr fontId="7" type="noConversion"/>
  </si>
  <si>
    <t>반복보상 적용</t>
    <phoneticPr fontId="7" type="noConversion"/>
  </si>
  <si>
    <t>소모성 아이템 적용</t>
    <phoneticPr fontId="7" type="noConversion"/>
  </si>
  <si>
    <t>결투장 1vs1 비동기 구형, 랭킹 구현</t>
    <phoneticPr fontId="7" type="noConversion"/>
  </si>
  <si>
    <t>쿠폰 시스템 추가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</si>
</sst>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5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206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00B050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rgb="FF00B050"/>
      <name val="맑은 고딕"/>
      <family val="2"/>
      <charset val="129"/>
      <scheme val="minor"/>
    </font>
    <font>
      <strike/>
      <sz val="11"/>
      <color theme="1"/>
      <name val="맑은 고딕"/>
      <family val="2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strike/>
      <sz val="11"/>
      <color rgb="FFFF0000"/>
      <name val="맑은 고딕"/>
      <family val="3"/>
      <charset val="129"/>
      <scheme val="minor"/>
    </font>
    <font>
      <strike/>
      <sz val="11"/>
      <color rgb="FF002060"/>
      <name val="맑은 고딕"/>
      <family val="3"/>
      <charset val="129"/>
      <scheme val="minor"/>
    </font>
    <font>
      <strike/>
      <sz val="11"/>
      <color rgb="FF00B050"/>
      <name val="맑은 고딕"/>
      <family val="3"/>
      <charset val="129"/>
      <scheme val="minor"/>
    </font>
    <font>
      <b/>
      <strike/>
      <sz val="11"/>
      <color theme="1"/>
      <name val="맑은 고딕"/>
      <family val="3"/>
      <charset val="129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7">
    <xf numFmtId="0" fontId="0" fillId="0" borderId="0" xfId="0">
      <alignment vertical="center"/>
    </xf>
    <xf numFmtId="0" fontId="0" fillId="0" borderId="1" xfId="0" applyBorder="1">
      <alignment vertical="center"/>
    </xf>
    <xf numFmtId="0" fontId="10" fillId="0" borderId="0" xfId="1" applyFont="1" applyBorder="1" applyAlignment="1">
      <alignment horizontal="left" vertical="center" wrapText="1" readingOrder="1"/>
    </xf>
    <xf numFmtId="0" fontId="10" fillId="0" borderId="0" xfId="1" applyFont="1" applyFill="1" applyBorder="1" applyAlignment="1">
      <alignment horizontal="left" vertical="center" wrapText="1" readingOrder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8" fillId="0" borderId="1" xfId="5" applyFont="1" applyFill="1" applyBorder="1">
      <alignment vertical="center"/>
    </xf>
    <xf numFmtId="0" fontId="10" fillId="0" borderId="1" xfId="5" applyFont="1" applyFill="1" applyBorder="1">
      <alignment vertical="center"/>
    </xf>
    <xf numFmtId="0" fontId="9" fillId="9" borderId="1" xfId="0" applyFont="1" applyFill="1" applyBorder="1">
      <alignment vertical="center"/>
    </xf>
    <xf numFmtId="0" fontId="8" fillId="4" borderId="1" xfId="5" applyFont="1" applyFill="1" applyBorder="1">
      <alignment vertical="center"/>
    </xf>
    <xf numFmtId="0" fontId="8" fillId="9" borderId="1" xfId="5" applyFont="1" applyFill="1" applyBorder="1">
      <alignment vertical="center"/>
    </xf>
    <xf numFmtId="0" fontId="0" fillId="0" borderId="7" xfId="0" applyBorder="1">
      <alignment vertical="center"/>
    </xf>
    <xf numFmtId="0" fontId="9" fillId="9" borderId="4" xfId="0" applyFont="1" applyFill="1" applyBorder="1">
      <alignment vertical="center"/>
    </xf>
    <xf numFmtId="0" fontId="9" fillId="0" borderId="4" xfId="0" applyFont="1" applyBorder="1">
      <alignment vertical="center"/>
    </xf>
    <xf numFmtId="9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8" fillId="4" borderId="3" xfId="5" applyFont="1" applyFill="1" applyBorder="1">
      <alignment vertical="center"/>
    </xf>
    <xf numFmtId="0" fontId="8" fillId="0" borderId="3" xfId="5" applyFont="1" applyFill="1" applyBorder="1">
      <alignment vertical="center"/>
    </xf>
    <xf numFmtId="9" fontId="0" fillId="0" borderId="3" xfId="0" applyNumberFormat="1" applyBorder="1">
      <alignment vertical="center"/>
    </xf>
    <xf numFmtId="9" fontId="0" fillId="0" borderId="3" xfId="0" applyNumberFormat="1" applyBorder="1" applyAlignment="1">
      <alignment horizontal="right" vertical="center"/>
    </xf>
    <xf numFmtId="0" fontId="0" fillId="0" borderId="14" xfId="0" applyBorder="1">
      <alignment vertical="center"/>
    </xf>
    <xf numFmtId="0" fontId="8" fillId="9" borderId="4" xfId="5" applyFont="1" applyFill="1" applyBorder="1">
      <alignment vertical="center"/>
    </xf>
    <xf numFmtId="0" fontId="8" fillId="0" borderId="4" xfId="5" applyFont="1" applyFill="1" applyBorder="1">
      <alignment vertical="center"/>
    </xf>
    <xf numFmtId="0" fontId="8" fillId="9" borderId="3" xfId="5" applyFont="1" applyFill="1" applyBorder="1">
      <alignment vertical="center"/>
    </xf>
    <xf numFmtId="0" fontId="10" fillId="0" borderId="3" xfId="5" applyFont="1" applyFill="1" applyBorder="1">
      <alignment vertical="center"/>
    </xf>
    <xf numFmtId="0" fontId="19" fillId="0" borderId="1" xfId="1" applyFont="1" applyBorder="1" applyAlignment="1">
      <alignment horizontal="left" vertical="center" wrapText="1" readingOrder="1"/>
    </xf>
    <xf numFmtId="0" fontId="10" fillId="0" borderId="1" xfId="1" applyFont="1" applyBorder="1" applyAlignment="1">
      <alignment horizontal="left" vertical="center" wrapText="1" readingOrder="1"/>
    </xf>
    <xf numFmtId="0" fontId="0" fillId="0" borderId="7" xfId="0" applyFill="1" applyBorder="1">
      <alignment vertical="center"/>
    </xf>
    <xf numFmtId="0" fontId="10" fillId="0" borderId="4" xfId="5" applyFon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8" xfId="0" applyFill="1" applyBorder="1">
      <alignment vertical="center"/>
    </xf>
    <xf numFmtId="0" fontId="10" fillId="4" borderId="1" xfId="5" applyFont="1" applyFill="1" applyBorder="1">
      <alignment vertical="center"/>
    </xf>
    <xf numFmtId="0" fontId="10" fillId="9" borderId="1" xfId="5" applyFont="1" applyFill="1" applyBorder="1">
      <alignment vertical="center"/>
    </xf>
    <xf numFmtId="0" fontId="10" fillId="9" borderId="3" xfId="5" applyFont="1" applyFill="1" applyBorder="1">
      <alignment vertical="center"/>
    </xf>
    <xf numFmtId="0" fontId="10" fillId="9" borderId="4" xfId="5" applyFont="1" applyFill="1" applyBorder="1">
      <alignment vertical="center"/>
    </xf>
    <xf numFmtId="0" fontId="19" fillId="0" borderId="4" xfId="1" applyFont="1" applyBorder="1" applyAlignment="1">
      <alignment horizontal="left" vertical="center" wrapText="1" readingOrder="1"/>
    </xf>
    <xf numFmtId="0" fontId="10" fillId="0" borderId="4" xfId="1" applyFont="1" applyBorder="1" applyAlignment="1">
      <alignment horizontal="left" vertical="center" wrapText="1" readingOrder="1"/>
    </xf>
    <xf numFmtId="0" fontId="19" fillId="0" borderId="3" xfId="1" applyFont="1" applyBorder="1" applyAlignment="1">
      <alignment horizontal="left" vertical="center" wrapText="1" readingOrder="1"/>
    </xf>
    <xf numFmtId="0" fontId="19" fillId="9" borderId="4" xfId="1" applyFont="1" applyFill="1" applyBorder="1" applyAlignment="1">
      <alignment horizontal="left" vertical="center" wrapText="1" readingOrder="1"/>
    </xf>
    <xf numFmtId="0" fontId="19" fillId="9" borderId="1" xfId="1" applyFont="1" applyFill="1" applyBorder="1" applyAlignment="1">
      <alignment horizontal="left" vertical="center" wrapText="1" readingOrder="1"/>
    </xf>
    <xf numFmtId="0" fontId="19" fillId="9" borderId="3" xfId="1" applyFont="1" applyFill="1" applyBorder="1" applyAlignment="1">
      <alignment horizontal="left" vertical="center" wrapText="1" readingOrder="1"/>
    </xf>
    <xf numFmtId="0" fontId="19" fillId="4" borderId="1" xfId="1" applyFont="1" applyFill="1" applyBorder="1" applyAlignment="1">
      <alignment horizontal="left" vertical="center" wrapText="1" readingOrder="1"/>
    </xf>
    <xf numFmtId="0" fontId="8" fillId="5" borderId="3" xfId="5" applyFont="1" applyFill="1" applyBorder="1">
      <alignment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right" vertical="center"/>
    </xf>
    <xf numFmtId="0" fontId="10" fillId="4" borderId="3" xfId="5" applyFont="1" applyFill="1" applyBorder="1">
      <alignment vertical="center"/>
    </xf>
    <xf numFmtId="0" fontId="0" fillId="0" borderId="3" xfId="0" applyBorder="1">
      <alignment vertical="center"/>
    </xf>
    <xf numFmtId="0" fontId="18" fillId="0" borderId="12" xfId="0" applyFont="1" applyBorder="1">
      <alignment vertical="center"/>
    </xf>
    <xf numFmtId="0" fontId="18" fillId="4" borderId="1" xfId="0" applyFont="1" applyFill="1" applyBorder="1">
      <alignment vertical="center"/>
    </xf>
    <xf numFmtId="0" fontId="18" fillId="9" borderId="1" xfId="0" applyFont="1" applyFill="1" applyBorder="1">
      <alignment vertical="center"/>
    </xf>
    <xf numFmtId="0" fontId="0" fillId="0" borderId="7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8" xfId="0" applyFont="1" applyBorder="1">
      <alignment vertical="center"/>
    </xf>
    <xf numFmtId="0" fontId="10" fillId="0" borderId="3" xfId="1" applyFont="1" applyBorder="1" applyAlignment="1">
      <alignment horizontal="left" vertical="center" wrapText="1" readingOrder="1"/>
    </xf>
    <xf numFmtId="0" fontId="0" fillId="4" borderId="1" xfId="0" applyFill="1" applyBorder="1">
      <alignment vertical="center"/>
    </xf>
    <xf numFmtId="0" fontId="0" fillId="9" borderId="1" xfId="0" applyFill="1" applyBorder="1">
      <alignment vertical="center"/>
    </xf>
    <xf numFmtId="0" fontId="10" fillId="0" borderId="1" xfId="1" applyFont="1" applyFill="1" applyBorder="1" applyAlignment="1">
      <alignment horizontal="left" vertical="center" wrapText="1" readingOrder="1"/>
    </xf>
    <xf numFmtId="0" fontId="14" fillId="8" borderId="7" xfId="0" applyFont="1" applyFill="1" applyBorder="1">
      <alignment vertical="center"/>
    </xf>
    <xf numFmtId="176" fontId="11" fillId="8" borderId="4" xfId="0" applyNumberFormat="1" applyFont="1" applyFill="1" applyBorder="1" applyAlignment="1" applyProtection="1">
      <alignment horizontal="center" vertical="center" wrapText="1"/>
    </xf>
    <xf numFmtId="176" fontId="11" fillId="8" borderId="13" xfId="0" applyNumberFormat="1" applyFont="1" applyFill="1" applyBorder="1" applyAlignment="1" applyProtection="1">
      <alignment horizontal="center" vertical="center" wrapText="1"/>
    </xf>
    <xf numFmtId="0" fontId="14" fillId="7" borderId="10" xfId="0" applyFont="1" applyFill="1" applyBorder="1">
      <alignment vertical="center"/>
    </xf>
    <xf numFmtId="9" fontId="0" fillId="0" borderId="12" xfId="0" applyNumberFormat="1" applyBorder="1">
      <alignment vertical="center"/>
    </xf>
    <xf numFmtId="0" fontId="14" fillId="7" borderId="8" xfId="0" applyFont="1" applyFill="1" applyBorder="1">
      <alignment vertical="center"/>
    </xf>
    <xf numFmtId="9" fontId="0" fillId="0" borderId="14" xfId="0" applyNumberFormat="1" applyBorder="1">
      <alignment vertical="center"/>
    </xf>
    <xf numFmtId="0" fontId="10" fillId="9" borderId="1" xfId="1" applyFont="1" applyFill="1" applyBorder="1" applyAlignment="1">
      <alignment horizontal="left" vertical="center" wrapText="1" readingOrder="1"/>
    </xf>
    <xf numFmtId="0" fontId="10" fillId="4" borderId="1" xfId="1" applyFont="1" applyFill="1" applyBorder="1" applyAlignment="1">
      <alignment horizontal="left" vertical="center" wrapText="1" readingOrder="1"/>
    </xf>
    <xf numFmtId="0" fontId="0" fillId="0" borderId="27" xfId="0" applyBorder="1">
      <alignment vertical="center"/>
    </xf>
    <xf numFmtId="0" fontId="8" fillId="4" borderId="5" xfId="5" applyFont="1" applyFill="1" applyBorder="1">
      <alignment vertical="center"/>
    </xf>
    <xf numFmtId="0" fontId="10" fillId="0" borderId="5" xfId="1" applyFont="1" applyBorder="1" applyAlignment="1">
      <alignment horizontal="left" vertical="center" wrapText="1" readingOrder="1"/>
    </xf>
    <xf numFmtId="9" fontId="0" fillId="0" borderId="5" xfId="0" applyNumberFormat="1" applyBorder="1">
      <alignment vertical="center"/>
    </xf>
    <xf numFmtId="9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0" fontId="0" fillId="10" borderId="17" xfId="0" applyFill="1" applyBorder="1">
      <alignment vertical="center"/>
    </xf>
    <xf numFmtId="0" fontId="0" fillId="10" borderId="18" xfId="0" applyFill="1" applyBorder="1">
      <alignment vertical="center"/>
    </xf>
    <xf numFmtId="0" fontId="0" fillId="0" borderId="0" xfId="0" applyAlignment="1">
      <alignment horizontal="center" vertical="center"/>
    </xf>
    <xf numFmtId="0" fontId="20" fillId="10" borderId="1" xfId="0" applyFont="1" applyFill="1" applyBorder="1">
      <alignment vertical="center"/>
    </xf>
    <xf numFmtId="9" fontId="23" fillId="0" borderId="4" xfId="0" applyNumberFormat="1" applyFont="1" applyBorder="1">
      <alignment vertical="center"/>
    </xf>
    <xf numFmtId="9" fontId="23" fillId="0" borderId="1" xfId="0" applyNumberFormat="1" applyFont="1" applyBorder="1">
      <alignment vertical="center"/>
    </xf>
    <xf numFmtId="9" fontId="23" fillId="0" borderId="3" xfId="0" applyNumberFormat="1" applyFont="1" applyBorder="1">
      <alignment vertical="center"/>
    </xf>
    <xf numFmtId="9" fontId="23" fillId="0" borderId="5" xfId="0" applyNumberFormat="1" applyFont="1" applyBorder="1">
      <alignment vertical="center"/>
    </xf>
    <xf numFmtId="9" fontId="21" fillId="0" borderId="4" xfId="0" applyNumberFormat="1" applyFont="1" applyBorder="1">
      <alignment vertical="center"/>
    </xf>
    <xf numFmtId="9" fontId="21" fillId="0" borderId="1" xfId="0" applyNumberFormat="1" applyFont="1" applyBorder="1">
      <alignment vertical="center"/>
    </xf>
    <xf numFmtId="9" fontId="21" fillId="0" borderId="3" xfId="0" applyNumberFormat="1" applyFont="1" applyBorder="1">
      <alignment vertical="center"/>
    </xf>
    <xf numFmtId="9" fontId="21" fillId="0" borderId="5" xfId="0" applyNumberFormat="1" applyFont="1" applyBorder="1">
      <alignment vertical="center"/>
    </xf>
    <xf numFmtId="9" fontId="22" fillId="0" borderId="4" xfId="0" applyNumberFormat="1" applyFont="1" applyBorder="1">
      <alignment vertical="center"/>
    </xf>
    <xf numFmtId="9" fontId="22" fillId="0" borderId="1" xfId="0" applyNumberFormat="1" applyFont="1" applyBorder="1">
      <alignment vertical="center"/>
    </xf>
    <xf numFmtId="9" fontId="22" fillId="0" borderId="3" xfId="0" applyNumberFormat="1" applyFont="1" applyBorder="1">
      <alignment vertical="center"/>
    </xf>
    <xf numFmtId="9" fontId="22" fillId="0" borderId="5" xfId="0" applyNumberFormat="1" applyFont="1" applyBorder="1">
      <alignment vertical="center"/>
    </xf>
    <xf numFmtId="9" fontId="24" fillId="0" borderId="4" xfId="0" applyNumberFormat="1" applyFont="1" applyBorder="1">
      <alignment vertical="center"/>
    </xf>
    <xf numFmtId="9" fontId="24" fillId="0" borderId="1" xfId="0" applyNumberFormat="1" applyFont="1" applyBorder="1">
      <alignment vertical="center"/>
    </xf>
    <xf numFmtId="9" fontId="24" fillId="0" borderId="3" xfId="0" applyNumberFormat="1" applyFont="1" applyBorder="1">
      <alignment vertical="center"/>
    </xf>
    <xf numFmtId="9" fontId="24" fillId="0" borderId="5" xfId="0" applyNumberFormat="1" applyFont="1" applyBorder="1">
      <alignment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9" fontId="0" fillId="7" borderId="1" xfId="0" applyNumberFormat="1" applyFill="1" applyBorder="1">
      <alignment vertical="center"/>
    </xf>
    <xf numFmtId="9" fontId="21" fillId="7" borderId="1" xfId="0" applyNumberFormat="1" applyFont="1" applyFill="1" applyBorder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8" fillId="3" borderId="32" xfId="0" applyFont="1" applyFill="1" applyBorder="1" applyAlignment="1">
      <alignment horizontal="center" vertical="center"/>
    </xf>
    <xf numFmtId="0" fontId="28" fillId="10" borderId="32" xfId="0" applyFont="1" applyFill="1" applyBorder="1" applyAlignment="1">
      <alignment horizontal="center" vertical="center"/>
    </xf>
    <xf numFmtId="0" fontId="28" fillId="11" borderId="32" xfId="0" applyFont="1" applyFill="1" applyBorder="1" applyAlignment="1">
      <alignment horizontal="center" vertical="center"/>
    </xf>
    <xf numFmtId="0" fontId="28" fillId="9" borderId="34" xfId="0" applyFont="1" applyFill="1" applyBorder="1" applyAlignment="1">
      <alignment horizontal="center" vertical="center"/>
    </xf>
    <xf numFmtId="0" fontId="28" fillId="9" borderId="35" xfId="0" applyFont="1" applyFill="1" applyBorder="1" applyAlignment="1">
      <alignment horizontal="center" vertical="center"/>
    </xf>
    <xf numFmtId="0" fontId="29" fillId="0" borderId="36" xfId="0" applyFont="1" applyBorder="1" applyAlignment="1">
      <alignment vertical="center"/>
    </xf>
    <xf numFmtId="0" fontId="30" fillId="0" borderId="36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39" xfId="5" applyFont="1" applyFill="1" applyBorder="1">
      <alignment vertical="center"/>
    </xf>
    <xf numFmtId="0" fontId="30" fillId="0" borderId="39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0" fontId="29" fillId="0" borderId="34" xfId="0" applyFont="1" applyBorder="1" applyAlignment="1">
      <alignment horizontal="left" vertical="center"/>
    </xf>
    <xf numFmtId="0" fontId="30" fillId="0" borderId="34" xfId="0" applyFont="1" applyBorder="1" applyAlignment="1">
      <alignment horizontal="left" vertical="center"/>
    </xf>
    <xf numFmtId="0" fontId="30" fillId="0" borderId="35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30" fillId="0" borderId="39" xfId="0" applyFont="1" applyFill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1" fillId="0" borderId="39" xfId="0" applyFont="1" applyBorder="1">
      <alignment vertical="center"/>
    </xf>
    <xf numFmtId="0" fontId="30" fillId="0" borderId="32" xfId="0" applyFont="1" applyBorder="1" applyAlignment="1">
      <alignment horizontal="left" vertical="center"/>
    </xf>
    <xf numFmtId="0" fontId="30" fillId="0" borderId="33" xfId="0" applyFont="1" applyBorder="1" applyAlignment="1">
      <alignment horizontal="left" vertical="center"/>
    </xf>
    <xf numFmtId="0" fontId="30" fillId="0" borderId="39" xfId="0" applyFont="1" applyBorder="1">
      <alignment vertical="center"/>
    </xf>
    <xf numFmtId="0" fontId="29" fillId="0" borderId="34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32" xfId="0" applyFont="1" applyBorder="1">
      <alignment vertical="center"/>
    </xf>
    <xf numFmtId="0" fontId="29" fillId="0" borderId="39" xfId="0" applyFont="1" applyBorder="1">
      <alignment vertical="center"/>
    </xf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9" fontId="0" fillId="0" borderId="4" xfId="0" applyNumberFormat="1" applyFill="1" applyBorder="1">
      <alignment vertical="center"/>
    </xf>
    <xf numFmtId="9" fontId="21" fillId="0" borderId="4" xfId="0" applyNumberFormat="1" applyFont="1" applyFill="1" applyBorder="1">
      <alignment vertical="center"/>
    </xf>
    <xf numFmtId="9" fontId="23" fillId="0" borderId="4" xfId="0" applyNumberFormat="1" applyFont="1" applyFill="1" applyBorder="1">
      <alignment vertical="center"/>
    </xf>
    <xf numFmtId="9" fontId="0" fillId="0" borderId="1" xfId="0" applyNumberFormat="1" applyFill="1" applyBorder="1">
      <alignment vertical="center"/>
    </xf>
    <xf numFmtId="9" fontId="21" fillId="0" borderId="1" xfId="0" applyNumberFormat="1" applyFont="1" applyFill="1" applyBorder="1">
      <alignment vertical="center"/>
    </xf>
    <xf numFmtId="9" fontId="23" fillId="0" borderId="1" xfId="0" applyNumberFormat="1" applyFont="1" applyFill="1" applyBorder="1">
      <alignment vertical="center"/>
    </xf>
    <xf numFmtId="9" fontId="21" fillId="0" borderId="3" xfId="0" applyNumberFormat="1" applyFont="1" applyFill="1" applyBorder="1">
      <alignment vertical="center"/>
    </xf>
    <xf numFmtId="9" fontId="23" fillId="0" borderId="3" xfId="0" applyNumberFormat="1" applyFont="1" applyFill="1" applyBorder="1">
      <alignment vertical="center"/>
    </xf>
    <xf numFmtId="9" fontId="0" fillId="7" borderId="3" xfId="0" applyNumberFormat="1" applyFill="1" applyBorder="1">
      <alignment vertical="center"/>
    </xf>
    <xf numFmtId="9" fontId="21" fillId="7" borderId="3" xfId="0" applyNumberFormat="1" applyFont="1" applyFill="1" applyBorder="1">
      <alignment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30" fillId="13" borderId="36" xfId="0" applyFont="1" applyFill="1" applyBorder="1" applyAlignment="1">
      <alignment horizontal="left" vertical="center"/>
    </xf>
    <xf numFmtId="0" fontId="30" fillId="12" borderId="39" xfId="0" applyFont="1" applyFill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3" fillId="0" borderId="28" xfId="0" applyFont="1" applyBorder="1" applyAlignment="1">
      <alignment vertical="center"/>
    </xf>
    <xf numFmtId="0" fontId="30" fillId="0" borderId="36" xfId="0" applyFont="1" applyBorder="1">
      <alignment vertical="center"/>
    </xf>
    <xf numFmtId="0" fontId="0" fillId="14" borderId="43" xfId="0" applyFill="1" applyBorder="1">
      <alignment vertical="center"/>
    </xf>
    <xf numFmtId="0" fontId="0" fillId="14" borderId="44" xfId="0" applyFill="1" applyBorder="1">
      <alignment vertical="center"/>
    </xf>
    <xf numFmtId="0" fontId="0" fillId="14" borderId="23" xfId="0" applyFill="1" applyBorder="1">
      <alignment vertical="center"/>
    </xf>
    <xf numFmtId="0" fontId="14" fillId="14" borderId="45" xfId="0" applyFont="1" applyFill="1" applyBorder="1">
      <alignment vertical="center"/>
    </xf>
    <xf numFmtId="0" fontId="14" fillId="14" borderId="0" xfId="0" applyFont="1" applyFill="1" applyBorder="1">
      <alignment vertical="center"/>
    </xf>
    <xf numFmtId="0" fontId="14" fillId="14" borderId="22" xfId="0" applyFont="1" applyFill="1" applyBorder="1">
      <alignment vertical="center"/>
    </xf>
    <xf numFmtId="0" fontId="0" fillId="15" borderId="45" xfId="0" applyFill="1" applyBorder="1">
      <alignment vertical="center"/>
    </xf>
    <xf numFmtId="0" fontId="0" fillId="15" borderId="0" xfId="0" applyFill="1" applyBorder="1">
      <alignment vertical="center"/>
    </xf>
    <xf numFmtId="0" fontId="0" fillId="15" borderId="22" xfId="0" applyFill="1" applyBorder="1">
      <alignment vertical="center"/>
    </xf>
    <xf numFmtId="0" fontId="0" fillId="16" borderId="45" xfId="0" applyFill="1" applyBorder="1">
      <alignment vertical="center"/>
    </xf>
    <xf numFmtId="0" fontId="0" fillId="16" borderId="0" xfId="0" applyFill="1" applyBorder="1">
      <alignment vertical="center"/>
    </xf>
    <xf numFmtId="0" fontId="0" fillId="16" borderId="22" xfId="0" applyFill="1" applyBorder="1">
      <alignment vertical="center"/>
    </xf>
    <xf numFmtId="0" fontId="0" fillId="0" borderId="45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14" borderId="0" xfId="0" applyFill="1" applyBorder="1">
      <alignment vertical="center"/>
    </xf>
    <xf numFmtId="0" fontId="0" fillId="14" borderId="22" xfId="0" applyFill="1" applyBorder="1">
      <alignment vertical="center"/>
    </xf>
    <xf numFmtId="0" fontId="34" fillId="6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24" xfId="0" applyBorder="1">
      <alignment vertical="center"/>
    </xf>
    <xf numFmtId="0" fontId="0" fillId="0" borderId="0" xfId="0" applyFill="1" applyBorder="1">
      <alignment vertical="center"/>
    </xf>
    <xf numFmtId="0" fontId="0" fillId="0" borderId="45" xfId="0" applyFill="1" applyBorder="1">
      <alignment vertical="center"/>
    </xf>
    <xf numFmtId="0" fontId="0" fillId="0" borderId="0" xfId="0" applyFill="1">
      <alignment vertical="center"/>
    </xf>
    <xf numFmtId="0" fontId="0" fillId="0" borderId="22" xfId="0" applyFill="1" applyBorder="1">
      <alignment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2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4" borderId="4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16" xfId="0" applyFont="1" applyFill="1" applyBorder="1" applyAlignment="1">
      <alignment horizontal="center" vertical="center"/>
    </xf>
    <xf numFmtId="0" fontId="34" fillId="6" borderId="17" xfId="0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 vertical="center"/>
    </xf>
    <xf numFmtId="0" fontId="36" fillId="6" borderId="6" xfId="0" applyFont="1" applyFill="1" applyBorder="1" applyAlignment="1">
      <alignment horizontal="center" vertical="center"/>
    </xf>
    <xf numFmtId="0" fontId="36" fillId="6" borderId="9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 textRotation="255"/>
    </xf>
    <xf numFmtId="0" fontId="36" fillId="6" borderId="49" xfId="0" applyFont="1" applyFill="1" applyBorder="1" applyAlignment="1">
      <alignment horizontal="center" vertical="center" textRotation="255"/>
    </xf>
    <xf numFmtId="0" fontId="36" fillId="6" borderId="11" xfId="0" applyFont="1" applyFill="1" applyBorder="1" applyAlignment="1">
      <alignment horizontal="center" vertical="center" textRotation="255"/>
    </xf>
    <xf numFmtId="0" fontId="33" fillId="4" borderId="40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13" borderId="36" xfId="0" applyFont="1" applyFill="1" applyBorder="1" applyAlignment="1">
      <alignment horizontal="center" vertical="center"/>
    </xf>
    <xf numFmtId="0" fontId="11" fillId="13" borderId="39" xfId="0" applyFont="1" applyFill="1" applyBorder="1" applyAlignment="1">
      <alignment horizontal="center" vertical="center"/>
    </xf>
    <xf numFmtId="0" fontId="11" fillId="13" borderId="34" xfId="0" applyFont="1" applyFill="1" applyBorder="1" applyAlignment="1">
      <alignment horizontal="center" vertical="center"/>
    </xf>
    <xf numFmtId="0" fontId="33" fillId="12" borderId="40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0" fontId="33" fillId="13" borderId="40" xfId="0" applyFont="1" applyFill="1" applyBorder="1" applyAlignment="1">
      <alignment horizontal="center" vertical="center"/>
    </xf>
    <xf numFmtId="0" fontId="33" fillId="13" borderId="2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5" fillId="13" borderId="5" xfId="0" applyFont="1" applyFill="1" applyBorder="1" applyAlignment="1">
      <alignment horizontal="center" vertical="center"/>
    </xf>
    <xf numFmtId="0" fontId="35" fillId="9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7" fillId="3" borderId="1" xfId="0" applyFont="1" applyFill="1" applyBorder="1">
      <alignment vertical="center"/>
    </xf>
    <xf numFmtId="0" fontId="38" fillId="0" borderId="1" xfId="0" applyFont="1" applyFill="1" applyBorder="1">
      <alignment vertical="center"/>
    </xf>
    <xf numFmtId="0" fontId="38" fillId="9" borderId="1" xfId="0" applyFont="1" applyFill="1" applyBorder="1">
      <alignment vertical="center"/>
    </xf>
    <xf numFmtId="0" fontId="37" fillId="9" borderId="31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37" fillId="9" borderId="1" xfId="0" applyFont="1" applyFill="1" applyBorder="1">
      <alignment vertical="center"/>
    </xf>
    <xf numFmtId="0" fontId="9" fillId="9" borderId="31" xfId="0" applyFont="1" applyFill="1" applyBorder="1">
      <alignment vertical="center"/>
    </xf>
    <xf numFmtId="0" fontId="37" fillId="0" borderId="1" xfId="0" applyFont="1" applyFill="1" applyBorder="1">
      <alignment vertical="center"/>
    </xf>
    <xf numFmtId="0" fontId="38" fillId="3" borderId="1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35" fillId="0" borderId="1" xfId="0" applyFont="1" applyFill="1" applyBorder="1">
      <alignment vertical="center"/>
    </xf>
    <xf numFmtId="0" fontId="39" fillId="9" borderId="1" xfId="0" applyFont="1" applyFill="1" applyBorder="1">
      <alignment vertical="center"/>
    </xf>
    <xf numFmtId="0" fontId="39" fillId="9" borderId="5" xfId="0" applyFont="1" applyFill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0" fontId="39" fillId="9" borderId="2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vertical="center" wrapText="1"/>
    </xf>
    <xf numFmtId="0" fontId="40" fillId="0" borderId="1" xfId="0" applyFont="1" applyFill="1" applyBorder="1">
      <alignment vertical="center"/>
    </xf>
    <xf numFmtId="0" fontId="40" fillId="9" borderId="1" xfId="0" applyFont="1" applyFill="1" applyBorder="1">
      <alignment vertical="center"/>
    </xf>
    <xf numFmtId="0" fontId="41" fillId="0" borderId="1" xfId="0" applyFont="1" applyFill="1" applyBorder="1">
      <alignment vertical="center"/>
    </xf>
    <xf numFmtId="0" fontId="42" fillId="0" borderId="1" xfId="0" applyFont="1" applyFill="1" applyBorder="1">
      <alignment vertical="center"/>
    </xf>
    <xf numFmtId="0" fontId="42" fillId="9" borderId="1" xfId="0" applyFont="1" applyFill="1" applyBorder="1">
      <alignment vertical="center"/>
    </xf>
    <xf numFmtId="0" fontId="42" fillId="9" borderId="1" xfId="0" applyFont="1" applyFill="1" applyBorder="1" applyAlignment="1">
      <alignment vertical="center" wrapText="1"/>
    </xf>
    <xf numFmtId="0" fontId="18" fillId="0" borderId="1" xfId="0" applyFont="1" applyFill="1" applyBorder="1">
      <alignment vertical="center"/>
    </xf>
    <xf numFmtId="0" fontId="18" fillId="17" borderId="1" xfId="0" applyFont="1" applyFill="1" applyBorder="1">
      <alignment vertical="center"/>
    </xf>
    <xf numFmtId="0" fontId="9" fillId="17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43" fillId="18" borderId="1" xfId="0" applyFont="1" applyFill="1" applyBorder="1">
      <alignment vertical="center"/>
    </xf>
    <xf numFmtId="0" fontId="44" fillId="18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0" fillId="0" borderId="30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38" xfId="0" applyBorder="1">
      <alignment vertical="center"/>
    </xf>
    <xf numFmtId="0" fontId="0" fillId="0" borderId="20" xfId="0" applyBorder="1">
      <alignment vertical="center"/>
    </xf>
    <xf numFmtId="0" fontId="0" fillId="0" borderId="29" xfId="0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43" fillId="0" borderId="1" xfId="0" applyFont="1" applyFill="1" applyBorder="1">
      <alignment vertical="center"/>
    </xf>
    <xf numFmtId="0" fontId="44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35" fillId="10" borderId="5" xfId="0" applyFont="1" applyFill="1" applyBorder="1" applyAlignment="1">
      <alignment horizontal="center" vertical="center"/>
    </xf>
    <xf numFmtId="0" fontId="45" fillId="0" borderId="1" xfId="0" applyFont="1" applyFill="1" applyBorder="1">
      <alignment vertical="center"/>
    </xf>
    <xf numFmtId="0" fontId="46" fillId="0" borderId="10" xfId="0" applyFont="1" applyBorder="1">
      <alignment vertical="center"/>
    </xf>
    <xf numFmtId="0" fontId="47" fillId="4" borderId="1" xfId="0" applyFont="1" applyFill="1" applyBorder="1">
      <alignment vertical="center"/>
    </xf>
    <xf numFmtId="0" fontId="48" fillId="0" borderId="1" xfId="1" applyFont="1" applyBorder="1" applyAlignment="1">
      <alignment horizontal="left" vertical="center" wrapText="1" readingOrder="1"/>
    </xf>
    <xf numFmtId="9" fontId="49" fillId="0" borderId="1" xfId="0" applyNumberFormat="1" applyFont="1" applyBorder="1">
      <alignment vertical="center"/>
    </xf>
    <xf numFmtId="9" fontId="50" fillId="0" borderId="1" xfId="0" applyNumberFormat="1" applyFont="1" applyBorder="1">
      <alignment vertical="center"/>
    </xf>
    <xf numFmtId="9" fontId="51" fillId="0" borderId="1" xfId="0" applyNumberFormat="1" applyFont="1" applyBorder="1">
      <alignment vertical="center"/>
    </xf>
    <xf numFmtId="9" fontId="52" fillId="0" borderId="1" xfId="0" applyNumberFormat="1" applyFont="1" applyBorder="1">
      <alignment vertical="center"/>
    </xf>
    <xf numFmtId="9" fontId="53" fillId="0" borderId="1" xfId="0" applyNumberFormat="1" applyFont="1" applyBorder="1">
      <alignment vertical="center"/>
    </xf>
    <xf numFmtId="9" fontId="49" fillId="0" borderId="1" xfId="0" applyNumberFormat="1" applyFont="1" applyBorder="1" applyAlignment="1">
      <alignment horizontal="right" vertical="center"/>
    </xf>
    <xf numFmtId="0" fontId="49" fillId="0" borderId="1" xfId="0" applyNumberFormat="1" applyFont="1" applyBorder="1" applyAlignment="1">
      <alignment horizontal="right" vertical="center"/>
    </xf>
    <xf numFmtId="0" fontId="47" fillId="0" borderId="12" xfId="0" applyFont="1" applyBorder="1">
      <alignment vertical="center"/>
    </xf>
    <xf numFmtId="0" fontId="0" fillId="0" borderId="2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6">
    <cellStyle name="나쁨 2" xfId="2"/>
    <cellStyle name="쉼표 [0] 2" xfId="3"/>
    <cellStyle name="표준" xfId="0" builtinId="0"/>
    <cellStyle name="표준 10" xfId="5"/>
    <cellStyle name="표준 2" xfId="4"/>
    <cellStyle name="표준 3" xfId="1"/>
  </cellStyles>
  <dxfs count="250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Check_161031'!$S$20</c:f>
              <c:numCache>
                <c:formatCode>0%</c:formatCode>
                <c:ptCount val="1"/>
                <c:pt idx="0">
                  <c:v>0.92657342657342656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E-4955-9B97-2BA995E91F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845344"/>
        <c:axId val="198313984"/>
        <c:axId val="0"/>
      </c:bar3DChart>
      <c:catAx>
        <c:axId val="198845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8313984"/>
        <c:crosses val="autoZero"/>
        <c:auto val="1"/>
        <c:lblAlgn val="ctr"/>
        <c:lblOffset val="100"/>
        <c:noMultiLvlLbl val="0"/>
      </c:catAx>
      <c:valAx>
        <c:axId val="19831398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84534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Check_161031'!$U$20</c:f>
              <c:numCache>
                <c:formatCode>0%</c:formatCode>
                <c:ptCount val="1"/>
                <c:pt idx="0">
                  <c:v>0.97785977859778594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F-4E61-A8C3-776063A91B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12864"/>
        <c:axId val="198311744"/>
        <c:axId val="0"/>
      </c:bar3DChart>
      <c:catAx>
        <c:axId val="198312864"/>
        <c:scaling>
          <c:orientation val="minMax"/>
        </c:scaling>
        <c:delete val="1"/>
        <c:axPos val="b"/>
        <c:majorTickMark val="out"/>
        <c:minorTickMark val="none"/>
        <c:tickLblPos val="none"/>
        <c:crossAx val="198311744"/>
        <c:crosses val="autoZero"/>
        <c:auto val="1"/>
        <c:lblAlgn val="ctr"/>
        <c:lblOffset val="100"/>
        <c:noMultiLvlLbl val="0"/>
      </c:catAx>
      <c:valAx>
        <c:axId val="19831174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312864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'Development Lists Check_161031'!$T$20</c:f>
              <c:numCache>
                <c:formatCode>0%</c:formatCode>
                <c:ptCount val="1"/>
                <c:pt idx="0">
                  <c:v>7.3426573426573424E-2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B-466D-93A4-76217711E3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113040"/>
        <c:axId val="125108560"/>
        <c:axId val="0"/>
      </c:bar3DChart>
      <c:catAx>
        <c:axId val="125113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25108560"/>
        <c:crosses val="autoZero"/>
        <c:auto val="1"/>
        <c:lblAlgn val="ctr"/>
        <c:lblOffset val="100"/>
        <c:noMultiLvlLbl val="0"/>
      </c:catAx>
      <c:valAx>
        <c:axId val="125108560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25113040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DA3B325F-20E0-4278-97E1-CB7950660F4B}"/>
            </a:ext>
          </a:extLst>
        </xdr:cNvPr>
        <xdr:cNvSpPr/>
      </xdr:nvSpPr>
      <xdr:spPr>
        <a:xfrm>
          <a:off x="338418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B8A433BA-DB77-4859-87E2-FA54FE34A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E763AC95-2492-4F4C-81A8-705B6227E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5" name="Chart 10">
          <a:extLst>
            <a:ext uri="{FF2B5EF4-FFF2-40B4-BE49-F238E27FC236}">
              <a16:creationId xmlns:a16="http://schemas.microsoft.com/office/drawing/2014/main" id="{A288F5A9-E404-4B30-BBB2-E935C4133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21</xdr:col>
      <xdr:colOff>257734</xdr:colOff>
      <xdr:row>4</xdr:row>
      <xdr:rowOff>0</xdr:rowOff>
    </xdr:from>
    <xdr:ext cx="5031444" cy="234202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6EF0C01-5DC2-420D-84A7-6C933113EF18}"/>
            </a:ext>
          </a:extLst>
        </xdr:cNvPr>
        <xdr:cNvSpPr txBox="1"/>
      </xdr:nvSpPr>
      <xdr:spPr>
        <a:xfrm>
          <a:off x="18802909" y="847725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onFactory/Management/2)ServiceCo-op/1)%20&#44060;&#48156;&#49828;&#52992;&#51572;/NOX_&#44060;&#48156;%20List_JoongwonGames_201609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정 후_개발일정 스케쥴"/>
      <sheetName val="조정 전_개발일정 10월 런칭계획 스케쥴"/>
      <sheetName val="NOX Milestone_20160906"/>
      <sheetName val="개선_20160906"/>
      <sheetName val="버그_20160906"/>
      <sheetName val="8월 말 개발 항목"/>
      <sheetName val="Development Lists Check_1609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S20">
            <v>0.7359154929577465</v>
          </cell>
          <cell r="T20">
            <v>0.2640845070422535</v>
          </cell>
          <cell r="U20">
            <v>0.81007751937984496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5"/>
  <sheetViews>
    <sheetView tabSelected="1" workbookViewId="0">
      <selection activeCell="B3" sqref="B3"/>
    </sheetView>
  </sheetViews>
  <sheetFormatPr defaultRowHeight="16.5" x14ac:dyDescent="0.3"/>
  <cols>
    <col min="1" max="1" width="5.625" customWidth="1"/>
    <col min="2" max="4" width="4.125" customWidth="1"/>
    <col min="11" max="11" width="10.25" customWidth="1"/>
  </cols>
  <sheetData>
    <row r="1" spans="2:11" ht="26.25" x14ac:dyDescent="0.3">
      <c r="B1" s="267" t="s">
        <v>877</v>
      </c>
      <c r="C1" s="267"/>
      <c r="D1" s="267"/>
      <c r="E1" s="267"/>
      <c r="F1" s="166"/>
    </row>
    <row r="2" spans="2:11" ht="20.25" x14ac:dyDescent="0.3">
      <c r="B2" s="268" t="s">
        <v>878</v>
      </c>
      <c r="C2" s="268"/>
      <c r="D2" s="268"/>
      <c r="E2" s="269"/>
      <c r="F2" s="166"/>
    </row>
    <row r="4" spans="2:11" x14ac:dyDescent="0.3">
      <c r="B4" s="293"/>
      <c r="C4" s="294"/>
      <c r="D4" s="270"/>
      <c r="E4" s="270"/>
      <c r="F4" s="270"/>
      <c r="G4" s="270"/>
      <c r="H4" s="270"/>
      <c r="I4" s="270"/>
      <c r="J4" s="270"/>
      <c r="K4" s="271"/>
    </row>
    <row r="5" spans="2:11" x14ac:dyDescent="0.3">
      <c r="B5" s="295"/>
      <c r="C5" s="296"/>
      <c r="D5" s="166"/>
      <c r="E5" s="166" t="s">
        <v>924</v>
      </c>
      <c r="F5" s="166"/>
      <c r="G5" s="166"/>
      <c r="H5" s="166"/>
      <c r="I5" s="166"/>
      <c r="J5" s="166"/>
      <c r="K5" s="272"/>
    </row>
    <row r="6" spans="2:11" x14ac:dyDescent="0.3">
      <c r="B6" s="295"/>
      <c r="C6" s="296"/>
      <c r="D6" s="166"/>
      <c r="E6" s="166"/>
      <c r="F6" s="166" t="s">
        <v>926</v>
      </c>
      <c r="G6" s="166"/>
      <c r="H6" s="166"/>
      <c r="I6" s="166"/>
      <c r="J6" s="166"/>
      <c r="K6" s="272"/>
    </row>
    <row r="7" spans="2:11" x14ac:dyDescent="0.3">
      <c r="B7" s="295"/>
      <c r="C7" s="296"/>
      <c r="D7" s="166"/>
      <c r="E7" s="166"/>
      <c r="F7" s="166" t="s">
        <v>925</v>
      </c>
      <c r="G7" s="166"/>
      <c r="H7" s="166"/>
      <c r="I7" s="166"/>
      <c r="J7" s="166"/>
      <c r="K7" s="272"/>
    </row>
    <row r="8" spans="2:11" x14ac:dyDescent="0.3">
      <c r="B8" s="295"/>
      <c r="C8" s="296"/>
      <c r="D8" s="166"/>
      <c r="E8" s="166"/>
      <c r="F8" s="166" t="s">
        <v>927</v>
      </c>
      <c r="G8" s="166"/>
      <c r="H8" s="166"/>
      <c r="I8" s="166"/>
      <c r="J8" s="166"/>
      <c r="K8" s="272"/>
    </row>
    <row r="9" spans="2:11" x14ac:dyDescent="0.3">
      <c r="B9" s="295"/>
      <c r="C9" s="296"/>
      <c r="D9" s="166"/>
      <c r="E9" s="166"/>
      <c r="F9" s="166" t="s">
        <v>928</v>
      </c>
      <c r="G9" s="166"/>
      <c r="H9" s="166"/>
      <c r="I9" s="166"/>
      <c r="J9" s="166"/>
      <c r="K9" s="272"/>
    </row>
    <row r="10" spans="2:11" x14ac:dyDescent="0.3">
      <c r="B10" s="295"/>
      <c r="C10" s="296"/>
      <c r="D10" s="166"/>
      <c r="E10" s="166"/>
      <c r="F10" s="179" t="s">
        <v>929</v>
      </c>
      <c r="G10" s="166"/>
      <c r="H10" s="166"/>
      <c r="I10" s="166"/>
      <c r="J10" s="166"/>
      <c r="K10" s="272"/>
    </row>
    <row r="11" spans="2:11" x14ac:dyDescent="0.3">
      <c r="B11" s="295"/>
      <c r="C11" s="296"/>
      <c r="D11" s="166"/>
      <c r="E11" s="166"/>
      <c r="F11" s="166"/>
      <c r="G11" s="166"/>
      <c r="H11" s="166"/>
      <c r="I11" s="166"/>
      <c r="J11" s="166"/>
      <c r="K11" s="272"/>
    </row>
    <row r="12" spans="2:11" x14ac:dyDescent="0.3">
      <c r="B12" s="295"/>
      <c r="C12" s="296"/>
      <c r="D12" s="166"/>
      <c r="E12" s="166" t="s">
        <v>885</v>
      </c>
      <c r="F12" s="166"/>
      <c r="G12" s="166"/>
      <c r="H12" s="166"/>
      <c r="I12" s="166"/>
      <c r="J12" s="166"/>
      <c r="K12" s="272"/>
    </row>
    <row r="13" spans="2:11" x14ac:dyDescent="0.3">
      <c r="B13" s="295"/>
      <c r="C13" s="296"/>
      <c r="D13" s="166"/>
      <c r="E13" s="166"/>
      <c r="F13" s="166" t="s">
        <v>886</v>
      </c>
      <c r="G13" s="166" t="s">
        <v>888</v>
      </c>
      <c r="H13" s="166"/>
      <c r="I13" s="166"/>
      <c r="J13" s="166"/>
      <c r="K13" s="272"/>
    </row>
    <row r="14" spans="2:11" x14ac:dyDescent="0.3">
      <c r="B14" s="295"/>
      <c r="C14" s="296"/>
      <c r="D14" s="166"/>
      <c r="E14" s="166"/>
      <c r="F14" s="166" t="s">
        <v>887</v>
      </c>
      <c r="G14" s="166" t="s">
        <v>889</v>
      </c>
      <c r="H14" s="166"/>
      <c r="I14" s="166"/>
      <c r="J14" s="166"/>
      <c r="K14" s="272"/>
    </row>
    <row r="15" spans="2:11" x14ac:dyDescent="0.3">
      <c r="B15" s="295"/>
      <c r="C15" s="296"/>
      <c r="D15" s="166"/>
      <c r="E15" s="166"/>
      <c r="F15" s="166" t="s">
        <v>898</v>
      </c>
      <c r="G15" s="166"/>
      <c r="H15" s="166"/>
      <c r="I15" s="166"/>
      <c r="J15" s="166"/>
      <c r="K15" s="272"/>
    </row>
    <row r="16" spans="2:11" x14ac:dyDescent="0.3">
      <c r="B16" s="295"/>
      <c r="C16" s="296"/>
      <c r="D16" s="166"/>
      <c r="E16" s="166" t="s">
        <v>881</v>
      </c>
      <c r="F16" s="166"/>
      <c r="G16" s="166"/>
      <c r="H16" s="166"/>
      <c r="I16" s="166"/>
      <c r="J16" s="166"/>
      <c r="K16" s="272"/>
    </row>
    <row r="17" spans="2:11" x14ac:dyDescent="0.3">
      <c r="B17" s="295"/>
      <c r="C17" s="296"/>
      <c r="D17" s="166"/>
      <c r="E17" s="166"/>
      <c r="F17" s="166" t="s">
        <v>890</v>
      </c>
      <c r="G17" s="166"/>
      <c r="H17" s="166"/>
      <c r="I17" s="166"/>
      <c r="J17" s="166"/>
      <c r="K17" s="272"/>
    </row>
    <row r="18" spans="2:11" x14ac:dyDescent="0.3">
      <c r="B18" s="295"/>
      <c r="C18" s="296"/>
      <c r="D18" s="166"/>
      <c r="E18" s="166"/>
      <c r="F18" s="179" t="s">
        <v>891</v>
      </c>
      <c r="G18" s="166"/>
      <c r="H18" s="166"/>
      <c r="I18" s="166"/>
      <c r="J18" s="166"/>
      <c r="K18" s="272"/>
    </row>
    <row r="19" spans="2:11" x14ac:dyDescent="0.3">
      <c r="B19" s="295"/>
      <c r="C19" s="296"/>
      <c r="D19" s="166"/>
      <c r="E19" s="166"/>
      <c r="F19" s="166"/>
      <c r="G19" s="166"/>
      <c r="H19" s="166"/>
      <c r="I19" s="166"/>
      <c r="J19" s="166"/>
      <c r="K19" s="272"/>
    </row>
    <row r="20" spans="2:11" x14ac:dyDescent="0.3">
      <c r="B20" s="295"/>
      <c r="C20" s="296"/>
      <c r="D20" s="166"/>
      <c r="E20" s="166" t="s">
        <v>892</v>
      </c>
      <c r="F20" s="166"/>
      <c r="G20" s="166"/>
      <c r="H20" s="166"/>
      <c r="I20" s="166"/>
      <c r="J20" s="166"/>
      <c r="K20" s="272"/>
    </row>
    <row r="21" spans="2:11" x14ac:dyDescent="0.3">
      <c r="B21" s="295"/>
      <c r="C21" s="296"/>
      <c r="D21" s="166"/>
      <c r="E21" s="166"/>
      <c r="F21" s="166" t="s">
        <v>893</v>
      </c>
      <c r="G21" s="166"/>
      <c r="H21" s="166"/>
      <c r="I21" s="166"/>
      <c r="J21" s="166"/>
      <c r="K21" s="272"/>
    </row>
    <row r="22" spans="2:11" x14ac:dyDescent="0.3">
      <c r="B22" s="295"/>
      <c r="C22" s="296"/>
      <c r="D22" s="166"/>
      <c r="E22" s="166"/>
      <c r="F22" s="179" t="s">
        <v>894</v>
      </c>
      <c r="G22" s="166"/>
      <c r="H22" s="166"/>
      <c r="I22" s="166"/>
      <c r="J22" s="166"/>
      <c r="K22" s="272"/>
    </row>
    <row r="23" spans="2:11" x14ac:dyDescent="0.3">
      <c r="B23" s="295"/>
      <c r="C23" s="296"/>
      <c r="D23" s="166"/>
      <c r="E23" s="166"/>
      <c r="F23" s="179" t="s">
        <v>895</v>
      </c>
      <c r="G23" s="166"/>
      <c r="H23" s="166"/>
      <c r="I23" s="166"/>
      <c r="J23" s="166"/>
      <c r="K23" s="272"/>
    </row>
    <row r="24" spans="2:11" x14ac:dyDescent="0.3">
      <c r="B24" s="295"/>
      <c r="C24" s="296"/>
      <c r="D24" s="166"/>
      <c r="E24" s="166"/>
      <c r="F24" s="179" t="s">
        <v>896</v>
      </c>
      <c r="G24" s="166"/>
      <c r="H24" s="166"/>
      <c r="I24" s="166"/>
      <c r="J24" s="166"/>
      <c r="K24" s="272"/>
    </row>
    <row r="25" spans="2:11" x14ac:dyDescent="0.3">
      <c r="B25" s="295"/>
      <c r="C25" s="296"/>
      <c r="D25" s="166"/>
      <c r="E25" s="166"/>
      <c r="F25" s="166"/>
      <c r="G25" s="166"/>
      <c r="H25" s="166"/>
      <c r="I25" s="166"/>
      <c r="J25" s="166"/>
      <c r="K25" s="272"/>
    </row>
    <row r="26" spans="2:11" x14ac:dyDescent="0.3">
      <c r="B26" s="295"/>
      <c r="C26" s="296"/>
      <c r="D26" s="166"/>
      <c r="E26" s="166" t="s">
        <v>899</v>
      </c>
      <c r="F26" s="166"/>
      <c r="G26" s="166"/>
      <c r="H26" s="166"/>
      <c r="I26" s="166"/>
      <c r="J26" s="166"/>
      <c r="K26" s="272"/>
    </row>
    <row r="27" spans="2:11" x14ac:dyDescent="0.3">
      <c r="B27" s="295"/>
      <c r="C27" s="296"/>
      <c r="D27" s="166"/>
      <c r="E27" s="166"/>
      <c r="F27" s="179" t="s">
        <v>897</v>
      </c>
      <c r="G27" s="166"/>
      <c r="H27" s="166"/>
      <c r="I27" s="166"/>
      <c r="J27" s="166"/>
      <c r="K27" s="272"/>
    </row>
    <row r="28" spans="2:11" x14ac:dyDescent="0.3">
      <c r="B28" s="295"/>
      <c r="C28" s="296"/>
      <c r="D28" s="166"/>
      <c r="E28" s="166"/>
      <c r="F28" s="166"/>
      <c r="G28" s="166"/>
      <c r="H28" s="166"/>
      <c r="I28" s="166"/>
      <c r="J28" s="166"/>
      <c r="K28" s="272"/>
    </row>
    <row r="29" spans="2:11" x14ac:dyDescent="0.3">
      <c r="B29" s="295"/>
      <c r="C29" s="296"/>
      <c r="D29" s="166"/>
      <c r="E29" s="166" t="s">
        <v>900</v>
      </c>
      <c r="F29" s="166"/>
      <c r="G29" s="166"/>
      <c r="H29" s="166"/>
      <c r="I29" s="166"/>
      <c r="J29" s="166"/>
      <c r="K29" s="272"/>
    </row>
    <row r="30" spans="2:11" x14ac:dyDescent="0.3">
      <c r="B30" s="295"/>
      <c r="C30" s="296"/>
      <c r="D30" s="166"/>
      <c r="E30" s="166"/>
      <c r="F30" s="166" t="s">
        <v>901</v>
      </c>
      <c r="G30" s="166"/>
      <c r="H30" s="166"/>
      <c r="I30" s="166"/>
      <c r="J30" s="166"/>
      <c r="K30" s="272"/>
    </row>
    <row r="31" spans="2:11" x14ac:dyDescent="0.3">
      <c r="B31" s="295"/>
      <c r="C31" s="296"/>
      <c r="D31" s="166"/>
      <c r="E31" s="166"/>
      <c r="F31" s="166" t="s">
        <v>909</v>
      </c>
      <c r="G31" s="166"/>
      <c r="H31" s="166"/>
      <c r="I31" s="166"/>
      <c r="J31" s="166"/>
      <c r="K31" s="272"/>
    </row>
    <row r="32" spans="2:11" x14ac:dyDescent="0.3">
      <c r="B32" s="295"/>
      <c r="C32" s="296"/>
      <c r="D32" s="166"/>
      <c r="E32" s="166"/>
      <c r="F32" s="166"/>
      <c r="G32" s="166"/>
      <c r="H32" s="166"/>
      <c r="I32" s="166"/>
      <c r="J32" s="166"/>
      <c r="K32" s="272"/>
    </row>
    <row r="33" spans="2:11" x14ac:dyDescent="0.3">
      <c r="B33" s="295"/>
      <c r="C33" s="296"/>
      <c r="D33" s="166"/>
      <c r="E33" s="166" t="s">
        <v>902</v>
      </c>
      <c r="F33" s="166"/>
      <c r="G33" s="166"/>
      <c r="H33" s="166"/>
      <c r="I33" s="166"/>
      <c r="J33" s="166"/>
      <c r="K33" s="272"/>
    </row>
    <row r="34" spans="2:11" x14ac:dyDescent="0.3">
      <c r="B34" s="295"/>
      <c r="C34" s="296"/>
      <c r="D34" s="166"/>
      <c r="E34" s="166"/>
      <c r="F34" s="166" t="s">
        <v>903</v>
      </c>
      <c r="G34" s="166"/>
      <c r="H34" s="166"/>
      <c r="I34" s="166"/>
      <c r="J34" s="166"/>
      <c r="K34" s="272"/>
    </row>
    <row r="35" spans="2:11" x14ac:dyDescent="0.3">
      <c r="B35" s="295"/>
      <c r="C35" s="296"/>
      <c r="D35" s="166"/>
      <c r="E35" s="166"/>
      <c r="F35" s="166"/>
      <c r="G35" s="166"/>
      <c r="H35" s="166"/>
      <c r="I35" s="166"/>
      <c r="J35" s="166"/>
      <c r="K35" s="272"/>
    </row>
    <row r="36" spans="2:11" x14ac:dyDescent="0.3">
      <c r="B36" s="295"/>
      <c r="C36" s="296"/>
      <c r="D36" s="166"/>
      <c r="E36" s="166" t="s">
        <v>904</v>
      </c>
      <c r="F36" s="166"/>
      <c r="G36" s="166"/>
      <c r="H36" s="166"/>
      <c r="I36" s="166"/>
      <c r="J36" s="166"/>
      <c r="K36" s="272"/>
    </row>
    <row r="37" spans="2:11" x14ac:dyDescent="0.3">
      <c r="B37" s="295"/>
      <c r="C37" s="296"/>
      <c r="D37" s="166"/>
      <c r="E37" s="166"/>
      <c r="F37" s="166" t="s">
        <v>905</v>
      </c>
      <c r="G37" s="166"/>
      <c r="H37" s="166"/>
      <c r="I37" s="166"/>
      <c r="J37" s="166"/>
      <c r="K37" s="272"/>
    </row>
    <row r="38" spans="2:11" x14ac:dyDescent="0.3">
      <c r="B38" s="295"/>
      <c r="C38" s="296"/>
      <c r="D38" s="166"/>
      <c r="E38" s="166"/>
      <c r="F38" s="166" t="s">
        <v>906</v>
      </c>
      <c r="G38" s="166"/>
      <c r="H38" s="166"/>
      <c r="I38" s="166"/>
      <c r="J38" s="166"/>
      <c r="K38" s="272"/>
    </row>
    <row r="39" spans="2:11" x14ac:dyDescent="0.3">
      <c r="B39" s="295"/>
      <c r="C39" s="296"/>
      <c r="D39" s="166"/>
      <c r="E39" s="166"/>
      <c r="F39" s="166"/>
      <c r="G39" s="166"/>
      <c r="H39" s="166"/>
      <c r="I39" s="166"/>
      <c r="J39" s="166"/>
      <c r="K39" s="272"/>
    </row>
    <row r="40" spans="2:11" x14ac:dyDescent="0.3">
      <c r="B40" s="295"/>
      <c r="C40" s="296"/>
      <c r="D40" s="166"/>
      <c r="E40" s="166" t="s">
        <v>907</v>
      </c>
      <c r="F40" s="166"/>
      <c r="G40" s="166"/>
      <c r="H40" s="166"/>
      <c r="I40" s="166"/>
      <c r="J40" s="166"/>
      <c r="K40" s="272"/>
    </row>
    <row r="41" spans="2:11" x14ac:dyDescent="0.3">
      <c r="B41" s="295"/>
      <c r="C41" s="296"/>
      <c r="D41" s="166"/>
      <c r="E41" s="166"/>
      <c r="F41" s="166" t="s">
        <v>908</v>
      </c>
      <c r="G41" s="166"/>
      <c r="H41" s="166"/>
      <c r="I41" s="166"/>
      <c r="J41" s="166"/>
      <c r="K41" s="272"/>
    </row>
    <row r="42" spans="2:11" x14ac:dyDescent="0.3">
      <c r="B42" s="295"/>
      <c r="C42" s="296"/>
      <c r="D42" s="166"/>
      <c r="E42" s="166"/>
      <c r="F42" s="166"/>
      <c r="G42" s="166"/>
      <c r="H42" s="166"/>
      <c r="I42" s="166"/>
      <c r="J42" s="166"/>
      <c r="K42" s="272"/>
    </row>
    <row r="43" spans="2:11" x14ac:dyDescent="0.3">
      <c r="B43" s="295"/>
      <c r="C43" s="296"/>
      <c r="D43" s="166"/>
      <c r="E43" s="166" t="s">
        <v>910</v>
      </c>
      <c r="F43" s="166"/>
      <c r="G43" s="166"/>
      <c r="H43" s="166"/>
      <c r="I43" s="166"/>
      <c r="J43" s="166"/>
      <c r="K43" s="272"/>
    </row>
    <row r="44" spans="2:11" x14ac:dyDescent="0.3">
      <c r="B44" s="295"/>
      <c r="C44" s="296"/>
      <c r="D44" s="166"/>
      <c r="E44" s="166"/>
      <c r="F44" s="166" t="s">
        <v>911</v>
      </c>
      <c r="G44" s="166"/>
      <c r="H44" s="166"/>
      <c r="I44" s="166"/>
      <c r="J44" s="166"/>
      <c r="K44" s="272"/>
    </row>
    <row r="45" spans="2:11" x14ac:dyDescent="0.3">
      <c r="B45" s="295"/>
      <c r="C45" s="296"/>
      <c r="D45" s="166"/>
      <c r="E45" s="166"/>
      <c r="F45" s="166" t="s">
        <v>912</v>
      </c>
      <c r="G45" s="166"/>
      <c r="H45" s="166"/>
      <c r="I45" s="166"/>
      <c r="J45" s="166"/>
      <c r="K45" s="272"/>
    </row>
    <row r="46" spans="2:11" x14ac:dyDescent="0.3">
      <c r="B46" s="295"/>
      <c r="C46" s="296"/>
      <c r="D46" s="166"/>
      <c r="E46" s="166"/>
      <c r="F46" s="166"/>
      <c r="G46" s="166"/>
      <c r="H46" s="166"/>
      <c r="I46" s="166"/>
      <c r="J46" s="166"/>
      <c r="K46" s="272"/>
    </row>
    <row r="47" spans="2:11" x14ac:dyDescent="0.3">
      <c r="B47" s="295"/>
      <c r="C47" s="296"/>
      <c r="D47" s="166"/>
      <c r="E47" s="166" t="s">
        <v>913</v>
      </c>
      <c r="F47" s="166"/>
      <c r="G47" s="166"/>
      <c r="H47" s="166"/>
      <c r="I47" s="166"/>
      <c r="J47" s="166"/>
      <c r="K47" s="272"/>
    </row>
    <row r="48" spans="2:11" x14ac:dyDescent="0.3">
      <c r="B48" s="295"/>
      <c r="C48" s="296"/>
      <c r="D48" s="166"/>
      <c r="E48" s="166" t="s">
        <v>914</v>
      </c>
      <c r="F48" s="166"/>
      <c r="G48" s="166"/>
      <c r="H48" s="166"/>
      <c r="I48" s="166"/>
      <c r="J48" s="166"/>
      <c r="K48" s="272"/>
    </row>
    <row r="49" spans="2:11" x14ac:dyDescent="0.3">
      <c r="B49" s="295"/>
      <c r="C49" s="296"/>
      <c r="D49" s="166"/>
      <c r="F49" s="166"/>
      <c r="G49" s="166"/>
      <c r="H49" s="166"/>
      <c r="I49" s="166"/>
      <c r="J49" s="166"/>
      <c r="K49" s="272"/>
    </row>
    <row r="50" spans="2:11" x14ac:dyDescent="0.3">
      <c r="B50" s="295"/>
      <c r="C50" s="296"/>
      <c r="D50" s="166"/>
      <c r="E50" s="166" t="s">
        <v>915</v>
      </c>
      <c r="F50" s="166"/>
      <c r="G50" s="166"/>
      <c r="H50" s="166"/>
      <c r="I50" s="166"/>
      <c r="J50" s="166"/>
      <c r="K50" s="272"/>
    </row>
    <row r="51" spans="2:11" x14ac:dyDescent="0.3">
      <c r="B51" s="295"/>
      <c r="C51" s="296"/>
      <c r="D51" s="166"/>
      <c r="E51" s="166"/>
      <c r="F51" s="166" t="s">
        <v>919</v>
      </c>
      <c r="G51" s="166"/>
      <c r="H51" s="166"/>
      <c r="I51" s="166"/>
      <c r="J51" s="166"/>
      <c r="K51" s="272"/>
    </row>
    <row r="52" spans="2:11" x14ac:dyDescent="0.3">
      <c r="B52" s="295"/>
      <c r="C52" s="296"/>
      <c r="D52" s="166"/>
      <c r="E52" s="166"/>
      <c r="F52" s="166" t="s">
        <v>916</v>
      </c>
      <c r="G52" s="166"/>
      <c r="H52" s="166"/>
      <c r="J52" s="166"/>
      <c r="K52" s="272"/>
    </row>
    <row r="53" spans="2:11" x14ac:dyDescent="0.3">
      <c r="B53" s="295"/>
      <c r="C53" s="296"/>
      <c r="D53" s="166"/>
      <c r="E53" s="166"/>
      <c r="F53" s="166" t="s">
        <v>917</v>
      </c>
      <c r="G53" s="166"/>
      <c r="H53" s="166"/>
      <c r="J53" s="166"/>
      <c r="K53" s="272"/>
    </row>
    <row r="54" spans="2:11" x14ac:dyDescent="0.3">
      <c r="B54" s="295"/>
      <c r="C54" s="296"/>
      <c r="D54" s="166"/>
      <c r="E54" s="166"/>
      <c r="F54" s="166" t="s">
        <v>918</v>
      </c>
      <c r="G54" s="166"/>
      <c r="H54" s="166"/>
      <c r="J54" s="166"/>
      <c r="K54" s="272"/>
    </row>
    <row r="55" spans="2:11" x14ac:dyDescent="0.3">
      <c r="B55" s="297"/>
      <c r="C55" s="298"/>
      <c r="D55" s="273"/>
      <c r="E55" s="273"/>
      <c r="F55" s="273"/>
      <c r="G55" s="273"/>
      <c r="H55" s="273"/>
      <c r="I55" s="273"/>
      <c r="J55" s="273"/>
      <c r="K55" s="274"/>
    </row>
  </sheetData>
  <phoneticPr fontId="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U347"/>
  <sheetViews>
    <sheetView topLeftCell="A7" zoomScale="85" zoomScaleNormal="85" workbookViewId="0">
      <selection activeCell="R20" sqref="R20"/>
    </sheetView>
  </sheetViews>
  <sheetFormatPr defaultRowHeight="16.5" x14ac:dyDescent="0.3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 x14ac:dyDescent="0.35">
      <c r="B4" t="s">
        <v>647</v>
      </c>
    </row>
    <row r="5" spans="2:21" ht="24" x14ac:dyDescent="0.3">
      <c r="N5" s="64"/>
      <c r="O5" s="65" t="s">
        <v>31</v>
      </c>
      <c r="P5" s="65" t="s">
        <v>45</v>
      </c>
      <c r="Q5" s="65" t="s">
        <v>23</v>
      </c>
      <c r="R5" s="65" t="s">
        <v>24</v>
      </c>
      <c r="S5" s="65" t="s">
        <v>648</v>
      </c>
      <c r="T5" s="65" t="s">
        <v>48</v>
      </c>
      <c r="U5" s="66" t="s">
        <v>155</v>
      </c>
    </row>
    <row r="6" spans="2:21" x14ac:dyDescent="0.3">
      <c r="N6" s="67" t="s">
        <v>22</v>
      </c>
      <c r="O6" s="1">
        <f t="shared" ref="O6:O19" si="0">COUNTIFS($B$20:$B$458,$N6,$J$20:$J$458,O$5)</f>
        <v>6</v>
      </c>
      <c r="P6" s="1">
        <f t="shared" ref="P6:Q19" si="1">COUNTIFS($B$20:$B$310,$N6,$J$20:$J$310,P$5)</f>
        <v>0</v>
      </c>
      <c r="Q6" s="1">
        <f t="shared" si="1"/>
        <v>0</v>
      </c>
      <c r="R6" s="1">
        <f t="shared" ref="R6:R19" si="2">SUM(O6:Q6)</f>
        <v>6</v>
      </c>
      <c r="S6" s="4">
        <f>O6/(R6)</f>
        <v>1</v>
      </c>
      <c r="T6" s="4">
        <f>(P6+Q6)/R6</f>
        <v>0</v>
      </c>
      <c r="U6" s="68">
        <f>(O6)/(R6-Q6)</f>
        <v>1</v>
      </c>
    </row>
    <row r="7" spans="2:21" x14ac:dyDescent="0.3">
      <c r="N7" s="67" t="s">
        <v>37</v>
      </c>
      <c r="O7" s="1">
        <f t="shared" si="0"/>
        <v>20</v>
      </c>
      <c r="P7" s="1">
        <f t="shared" si="1"/>
        <v>0</v>
      </c>
      <c r="Q7" s="1">
        <f t="shared" si="1"/>
        <v>0</v>
      </c>
      <c r="R7" s="1">
        <f t="shared" si="2"/>
        <v>20</v>
      </c>
      <c r="S7" s="4">
        <f t="shared" ref="S7:S18" si="3">O7/(R7)</f>
        <v>1</v>
      </c>
      <c r="T7" s="4">
        <f t="shared" ref="T7:T18" si="4">(P7+Q7)/R7</f>
        <v>0</v>
      </c>
      <c r="U7" s="68">
        <f t="shared" ref="U7:U16" si="5">(O7)/(R7-Q7)</f>
        <v>1</v>
      </c>
    </row>
    <row r="8" spans="2:21" x14ac:dyDescent="0.3">
      <c r="N8" s="67" t="s">
        <v>44</v>
      </c>
      <c r="O8" s="1">
        <f t="shared" si="0"/>
        <v>2</v>
      </c>
      <c r="P8" s="1">
        <f t="shared" si="1"/>
        <v>0</v>
      </c>
      <c r="Q8" s="1">
        <f t="shared" si="1"/>
        <v>0</v>
      </c>
      <c r="R8" s="1">
        <f t="shared" si="2"/>
        <v>2</v>
      </c>
      <c r="S8" s="4">
        <f t="shared" si="3"/>
        <v>1</v>
      </c>
      <c r="T8" s="4">
        <f t="shared" si="4"/>
        <v>0</v>
      </c>
      <c r="U8" s="68">
        <f t="shared" si="5"/>
        <v>1</v>
      </c>
    </row>
    <row r="9" spans="2:21" x14ac:dyDescent="0.3">
      <c r="N9" s="67" t="s">
        <v>52</v>
      </c>
      <c r="O9" s="1">
        <f t="shared" si="0"/>
        <v>3</v>
      </c>
      <c r="P9" s="1">
        <f t="shared" si="1"/>
        <v>0</v>
      </c>
      <c r="Q9" s="1">
        <f t="shared" si="1"/>
        <v>0</v>
      </c>
      <c r="R9" s="1">
        <f t="shared" si="2"/>
        <v>3</v>
      </c>
      <c r="S9" s="4">
        <f t="shared" si="3"/>
        <v>1</v>
      </c>
      <c r="T9" s="4">
        <f t="shared" si="4"/>
        <v>0</v>
      </c>
      <c r="U9" s="68">
        <f t="shared" si="5"/>
        <v>1</v>
      </c>
    </row>
    <row r="10" spans="2:21" x14ac:dyDescent="0.3">
      <c r="N10" s="67" t="s">
        <v>55</v>
      </c>
      <c r="O10" s="1">
        <f t="shared" si="0"/>
        <v>30</v>
      </c>
      <c r="P10" s="1">
        <f t="shared" si="1"/>
        <v>0</v>
      </c>
      <c r="Q10" s="1">
        <f t="shared" si="1"/>
        <v>1</v>
      </c>
      <c r="R10" s="1">
        <f t="shared" si="2"/>
        <v>31</v>
      </c>
      <c r="S10" s="4">
        <f t="shared" si="3"/>
        <v>0.967741935483871</v>
      </c>
      <c r="T10" s="4">
        <f t="shared" si="4"/>
        <v>3.2258064516129031E-2</v>
      </c>
      <c r="U10" s="68">
        <f t="shared" si="5"/>
        <v>1</v>
      </c>
    </row>
    <row r="11" spans="2:21" x14ac:dyDescent="0.3">
      <c r="N11" s="67" t="s">
        <v>146</v>
      </c>
      <c r="O11" s="1">
        <f t="shared" si="0"/>
        <v>5</v>
      </c>
      <c r="P11" s="1">
        <f t="shared" si="1"/>
        <v>0</v>
      </c>
      <c r="Q11" s="1">
        <f t="shared" si="1"/>
        <v>0</v>
      </c>
      <c r="R11" s="1">
        <f t="shared" si="2"/>
        <v>5</v>
      </c>
      <c r="S11" s="4">
        <f t="shared" si="3"/>
        <v>1</v>
      </c>
      <c r="T11" s="4">
        <f t="shared" si="4"/>
        <v>0</v>
      </c>
      <c r="U11" s="68">
        <f t="shared" si="5"/>
        <v>1</v>
      </c>
    </row>
    <row r="12" spans="2:21" x14ac:dyDescent="0.3">
      <c r="N12" s="67" t="s">
        <v>100</v>
      </c>
      <c r="O12" s="1">
        <f t="shared" si="0"/>
        <v>8</v>
      </c>
      <c r="P12" s="1">
        <f t="shared" si="1"/>
        <v>0</v>
      </c>
      <c r="Q12" s="1">
        <f t="shared" si="1"/>
        <v>0</v>
      </c>
      <c r="R12" s="1">
        <f t="shared" si="2"/>
        <v>8</v>
      </c>
      <c r="S12" s="4">
        <f t="shared" si="3"/>
        <v>1</v>
      </c>
      <c r="T12" s="4">
        <f t="shared" si="4"/>
        <v>0</v>
      </c>
      <c r="U12" s="68">
        <f t="shared" si="5"/>
        <v>1</v>
      </c>
    </row>
    <row r="13" spans="2:21" x14ac:dyDescent="0.3">
      <c r="N13" s="67" t="s">
        <v>62</v>
      </c>
      <c r="O13" s="1">
        <f t="shared" si="0"/>
        <v>57</v>
      </c>
      <c r="P13" s="1">
        <f t="shared" si="1"/>
        <v>1</v>
      </c>
      <c r="Q13" s="1">
        <f t="shared" si="1"/>
        <v>2</v>
      </c>
      <c r="R13" s="1">
        <f t="shared" si="2"/>
        <v>60</v>
      </c>
      <c r="S13" s="4">
        <f t="shared" si="3"/>
        <v>0.95</v>
      </c>
      <c r="T13" s="4">
        <f t="shared" si="4"/>
        <v>0.05</v>
      </c>
      <c r="U13" s="68">
        <f t="shared" si="5"/>
        <v>0.98275862068965514</v>
      </c>
    </row>
    <row r="14" spans="2:21" x14ac:dyDescent="0.3">
      <c r="N14" s="67" t="s">
        <v>934</v>
      </c>
      <c r="O14" s="1">
        <f t="shared" si="0"/>
        <v>5</v>
      </c>
      <c r="P14" s="1">
        <f t="shared" si="1"/>
        <v>0</v>
      </c>
      <c r="Q14" s="1">
        <f t="shared" si="1"/>
        <v>0</v>
      </c>
      <c r="R14" s="1">
        <f t="shared" si="2"/>
        <v>5</v>
      </c>
      <c r="S14" s="4">
        <f t="shared" si="3"/>
        <v>1</v>
      </c>
      <c r="T14" s="4">
        <f t="shared" si="4"/>
        <v>0</v>
      </c>
      <c r="U14" s="68">
        <f t="shared" si="5"/>
        <v>1</v>
      </c>
    </row>
    <row r="15" spans="2:21" x14ac:dyDescent="0.3">
      <c r="N15" s="67" t="s">
        <v>69</v>
      </c>
      <c r="O15" s="1">
        <f t="shared" si="0"/>
        <v>41</v>
      </c>
      <c r="P15" s="1">
        <f t="shared" si="1"/>
        <v>1</v>
      </c>
      <c r="Q15" s="1">
        <f t="shared" si="1"/>
        <v>8</v>
      </c>
      <c r="R15" s="1">
        <f t="shared" si="2"/>
        <v>50</v>
      </c>
      <c r="S15" s="4">
        <f t="shared" si="3"/>
        <v>0.82</v>
      </c>
      <c r="T15" s="4">
        <f t="shared" si="4"/>
        <v>0.18</v>
      </c>
      <c r="U15" s="68">
        <f t="shared" si="5"/>
        <v>0.97619047619047616</v>
      </c>
    </row>
    <row r="16" spans="2:21" x14ac:dyDescent="0.3">
      <c r="N16" s="67" t="s">
        <v>70</v>
      </c>
      <c r="O16" s="1">
        <f t="shared" si="0"/>
        <v>19</v>
      </c>
      <c r="P16" s="1">
        <f t="shared" si="1"/>
        <v>0</v>
      </c>
      <c r="Q16" s="1">
        <f t="shared" si="1"/>
        <v>2</v>
      </c>
      <c r="R16" s="1">
        <f t="shared" si="2"/>
        <v>21</v>
      </c>
      <c r="S16" s="4">
        <f t="shared" si="3"/>
        <v>0.90476190476190477</v>
      </c>
      <c r="T16" s="4">
        <f t="shared" si="4"/>
        <v>9.5238095238095233E-2</v>
      </c>
      <c r="U16" s="68">
        <f t="shared" si="5"/>
        <v>1</v>
      </c>
    </row>
    <row r="17" spans="2:21" x14ac:dyDescent="0.3">
      <c r="B17" s="186" t="s">
        <v>32</v>
      </c>
      <c r="C17" s="186"/>
      <c r="N17" s="67" t="s">
        <v>115</v>
      </c>
      <c r="O17" s="1">
        <f t="shared" si="0"/>
        <v>40</v>
      </c>
      <c r="P17" s="1">
        <f t="shared" si="1"/>
        <v>0</v>
      </c>
      <c r="Q17" s="1">
        <f t="shared" si="1"/>
        <v>0</v>
      </c>
      <c r="R17" s="1">
        <f t="shared" si="2"/>
        <v>40</v>
      </c>
      <c r="S17" s="4">
        <f t="shared" si="3"/>
        <v>1</v>
      </c>
      <c r="T17" s="4">
        <f t="shared" si="4"/>
        <v>0</v>
      </c>
      <c r="U17" s="68">
        <f>(O17)/(R17-Q17)</f>
        <v>1</v>
      </c>
    </row>
    <row r="18" spans="2:21" ht="16.5" customHeight="1" thickBot="1" x14ac:dyDescent="0.35">
      <c r="B18" s="135" t="s">
        <v>264</v>
      </c>
      <c r="C18" s="134" t="s">
        <v>270</v>
      </c>
      <c r="N18" s="67" t="s">
        <v>95</v>
      </c>
      <c r="O18" s="1">
        <f t="shared" si="0"/>
        <v>24</v>
      </c>
      <c r="P18" s="1">
        <f t="shared" si="1"/>
        <v>1</v>
      </c>
      <c r="Q18" s="1">
        <f t="shared" si="1"/>
        <v>1</v>
      </c>
      <c r="R18" s="1">
        <f t="shared" si="2"/>
        <v>26</v>
      </c>
      <c r="S18" s="4">
        <f t="shared" si="3"/>
        <v>0.92307692307692313</v>
      </c>
      <c r="T18" s="4">
        <f t="shared" si="4"/>
        <v>7.6923076923076927E-2</v>
      </c>
      <c r="U18" s="68">
        <f t="shared" ref="U18" si="6">(O18)/(R18-Q18)</f>
        <v>0.96</v>
      </c>
    </row>
    <row r="19" spans="2:21" ht="17.25" thickBot="1" x14ac:dyDescent="0.35">
      <c r="B19" s="100" t="s">
        <v>83</v>
      </c>
      <c r="C19" s="101" t="s">
        <v>84</v>
      </c>
      <c r="D19" s="49" t="s">
        <v>82</v>
      </c>
      <c r="E19" s="49" t="s">
        <v>649</v>
      </c>
      <c r="F19" s="49" t="s">
        <v>28</v>
      </c>
      <c r="G19" s="49" t="s">
        <v>25</v>
      </c>
      <c r="H19" s="49" t="s">
        <v>26</v>
      </c>
      <c r="I19" s="49" t="s">
        <v>27</v>
      </c>
      <c r="J19" s="49" t="s">
        <v>46</v>
      </c>
      <c r="K19" s="49" t="s">
        <v>32</v>
      </c>
      <c r="L19" s="50" t="s">
        <v>33</v>
      </c>
      <c r="N19" s="67" t="s">
        <v>244</v>
      </c>
      <c r="O19" s="1">
        <f t="shared" si="0"/>
        <v>5</v>
      </c>
      <c r="P19" s="1">
        <f t="shared" si="1"/>
        <v>3</v>
      </c>
      <c r="Q19" s="1">
        <f t="shared" si="1"/>
        <v>1</v>
      </c>
      <c r="R19" s="1">
        <f t="shared" si="2"/>
        <v>9</v>
      </c>
      <c r="S19" s="4">
        <f>O19/(R19)</f>
        <v>0.55555555555555558</v>
      </c>
      <c r="T19" s="4">
        <f>(P19+Q19)/R19</f>
        <v>0.44444444444444442</v>
      </c>
      <c r="U19" s="68">
        <f>(O19)/(R19-Q19)</f>
        <v>0.625</v>
      </c>
    </row>
    <row r="20" spans="2:21" ht="17.25" thickBot="1" x14ac:dyDescent="0.35">
      <c r="B20" s="11" t="s">
        <v>22</v>
      </c>
      <c r="C20" s="12" t="s">
        <v>650</v>
      </c>
      <c r="D20" s="13" t="s">
        <v>651</v>
      </c>
      <c r="E20" s="14">
        <v>1</v>
      </c>
      <c r="F20" s="88">
        <v>1</v>
      </c>
      <c r="G20" s="84">
        <v>1</v>
      </c>
      <c r="H20" s="92">
        <v>1</v>
      </c>
      <c r="I20" s="96">
        <f>(F20+G20+H20)/3</f>
        <v>1</v>
      </c>
      <c r="J20" s="15" t="str">
        <f t="shared" ref="J20:J83" si="7">IF((I20&gt;=100%),"Complete",IF((I20=0%),"N/A","Proceed"))</f>
        <v>Complete</v>
      </c>
      <c r="K20" s="47" t="s">
        <v>224</v>
      </c>
      <c r="L20" s="16"/>
      <c r="N20" s="69" t="s">
        <v>652</v>
      </c>
      <c r="O20" s="53">
        <f>SUM(O6:O19)</f>
        <v>265</v>
      </c>
      <c r="P20" s="53">
        <f>SUM(P6:P19)</f>
        <v>6</v>
      </c>
      <c r="Q20" s="53">
        <f>SUM(Q6:Q19)</f>
        <v>15</v>
      </c>
      <c r="R20" s="53">
        <f>SUM(R6:R19)</f>
        <v>286</v>
      </c>
      <c r="S20" s="22">
        <f>O20/(R20)</f>
        <v>0.92657342657342656</v>
      </c>
      <c r="T20" s="22">
        <f>(P20+Q20)/R20</f>
        <v>7.3426573426573424E-2</v>
      </c>
      <c r="U20" s="70">
        <f>(O20)/(R20-Q20)</f>
        <v>0.97785977859778594</v>
      </c>
    </row>
    <row r="21" spans="2:21" x14ac:dyDescent="0.3">
      <c r="B21" s="17" t="s">
        <v>22</v>
      </c>
      <c r="C21" s="8" t="s">
        <v>650</v>
      </c>
      <c r="D21" s="6" t="s">
        <v>29</v>
      </c>
      <c r="E21" s="4">
        <v>1</v>
      </c>
      <c r="F21" s="89">
        <v>1</v>
      </c>
      <c r="G21" s="85">
        <v>1</v>
      </c>
      <c r="H21" s="93">
        <v>1</v>
      </c>
      <c r="I21" s="97">
        <f t="shared" ref="I21:I84" si="8">(F21+G21+H21)/3</f>
        <v>1</v>
      </c>
      <c r="J21" s="5" t="str">
        <f t="shared" si="7"/>
        <v>Complete</v>
      </c>
      <c r="K21" s="48" t="s">
        <v>224</v>
      </c>
      <c r="L21" s="18"/>
    </row>
    <row r="22" spans="2:21" x14ac:dyDescent="0.3">
      <c r="B22" s="17" t="s">
        <v>653</v>
      </c>
      <c r="C22" s="8" t="s">
        <v>654</v>
      </c>
      <c r="D22" s="6" t="s">
        <v>655</v>
      </c>
      <c r="E22" s="4">
        <v>1</v>
      </c>
      <c r="F22" s="89">
        <v>1</v>
      </c>
      <c r="G22" s="85">
        <v>1</v>
      </c>
      <c r="H22" s="93">
        <v>1</v>
      </c>
      <c r="I22" s="97">
        <f t="shared" si="8"/>
        <v>1</v>
      </c>
      <c r="J22" s="5" t="str">
        <f t="shared" si="7"/>
        <v>Complete</v>
      </c>
      <c r="K22" s="48" t="s">
        <v>224</v>
      </c>
      <c r="L22" s="18"/>
    </row>
    <row r="23" spans="2:21" x14ac:dyDescent="0.3">
      <c r="B23" s="17" t="s">
        <v>22</v>
      </c>
      <c r="C23" s="8" t="s">
        <v>650</v>
      </c>
      <c r="D23" s="6" t="s">
        <v>30</v>
      </c>
      <c r="E23" s="4">
        <v>1</v>
      </c>
      <c r="F23" s="89">
        <v>1</v>
      </c>
      <c r="G23" s="85">
        <v>1</v>
      </c>
      <c r="H23" s="93">
        <v>1</v>
      </c>
      <c r="I23" s="97">
        <f t="shared" si="8"/>
        <v>1</v>
      </c>
      <c r="J23" s="5" t="str">
        <f t="shared" si="7"/>
        <v>Complete</v>
      </c>
      <c r="K23" s="48" t="s">
        <v>228</v>
      </c>
      <c r="L23" s="18"/>
      <c r="N23" s="83" t="s">
        <v>923</v>
      </c>
      <c r="O23" s="80"/>
      <c r="P23" s="80"/>
      <c r="Q23" s="80"/>
      <c r="R23" s="80"/>
      <c r="S23" s="80"/>
      <c r="T23" s="80"/>
      <c r="U23" s="81"/>
    </row>
    <row r="24" spans="2:21" ht="37.5" customHeight="1" x14ac:dyDescent="0.3">
      <c r="B24" s="17" t="s">
        <v>22</v>
      </c>
      <c r="C24" s="9" t="s">
        <v>2</v>
      </c>
      <c r="D24" s="6" t="s">
        <v>41</v>
      </c>
      <c r="E24" s="4">
        <v>1</v>
      </c>
      <c r="F24" s="89">
        <v>1</v>
      </c>
      <c r="G24" s="85">
        <v>1</v>
      </c>
      <c r="H24" s="93">
        <v>1</v>
      </c>
      <c r="I24" s="97">
        <f t="shared" si="8"/>
        <v>1</v>
      </c>
      <c r="J24" s="5" t="str">
        <f t="shared" si="7"/>
        <v>Complete</v>
      </c>
      <c r="K24" s="48" t="s">
        <v>224</v>
      </c>
      <c r="L24" s="18"/>
      <c r="M24" s="82"/>
      <c r="N24" s="183"/>
      <c r="O24" s="184"/>
      <c r="P24" s="184"/>
      <c r="Q24" s="184"/>
      <c r="R24" s="184"/>
      <c r="S24" s="184"/>
      <c r="T24" s="184"/>
      <c r="U24" s="185"/>
    </row>
    <row r="25" spans="2:21" ht="38.1" customHeight="1" thickBot="1" x14ac:dyDescent="0.35">
      <c r="B25" s="19" t="s">
        <v>22</v>
      </c>
      <c r="C25" s="20" t="s">
        <v>42</v>
      </c>
      <c r="D25" s="21" t="s">
        <v>43</v>
      </c>
      <c r="E25" s="22">
        <v>1</v>
      </c>
      <c r="F25" s="90">
        <v>1</v>
      </c>
      <c r="G25" s="86">
        <v>1</v>
      </c>
      <c r="H25" s="94">
        <v>1</v>
      </c>
      <c r="I25" s="98">
        <f t="shared" si="8"/>
        <v>1</v>
      </c>
      <c r="J25" s="23" t="str">
        <f t="shared" si="7"/>
        <v>Complete</v>
      </c>
      <c r="K25" s="51" t="s">
        <v>224</v>
      </c>
      <c r="L25" s="24"/>
      <c r="N25" s="183"/>
      <c r="O25" s="184"/>
      <c r="P25" s="184"/>
      <c r="Q25" s="184"/>
      <c r="R25" s="184"/>
      <c r="S25" s="184"/>
      <c r="T25" s="184"/>
      <c r="U25" s="185"/>
    </row>
    <row r="26" spans="2:21" ht="38.1" customHeight="1" x14ac:dyDescent="0.3">
      <c r="B26" s="11" t="s">
        <v>37</v>
      </c>
      <c r="C26" s="25" t="s">
        <v>34</v>
      </c>
      <c r="D26" s="26" t="s">
        <v>35</v>
      </c>
      <c r="E26" s="14">
        <v>1</v>
      </c>
      <c r="F26" s="88">
        <v>1</v>
      </c>
      <c r="G26" s="84">
        <v>1</v>
      </c>
      <c r="H26" s="92">
        <v>1</v>
      </c>
      <c r="I26" s="96">
        <f t="shared" si="8"/>
        <v>1</v>
      </c>
      <c r="J26" s="15" t="str">
        <f t="shared" si="7"/>
        <v>Complete</v>
      </c>
      <c r="K26" s="47" t="s">
        <v>224</v>
      </c>
      <c r="L26" s="16"/>
      <c r="M26" s="82"/>
      <c r="N26" s="183"/>
      <c r="O26" s="184"/>
      <c r="P26" s="184"/>
      <c r="Q26" s="184"/>
      <c r="R26" s="184"/>
      <c r="S26" s="184"/>
      <c r="T26" s="184"/>
      <c r="U26" s="185"/>
    </row>
    <row r="27" spans="2:21" ht="38.1" customHeight="1" x14ac:dyDescent="0.3">
      <c r="B27" s="17" t="s">
        <v>37</v>
      </c>
      <c r="C27" s="10" t="s">
        <v>38</v>
      </c>
      <c r="D27" s="6" t="s">
        <v>39</v>
      </c>
      <c r="E27" s="4">
        <v>1</v>
      </c>
      <c r="F27" s="89">
        <v>1</v>
      </c>
      <c r="G27" s="85">
        <v>1</v>
      </c>
      <c r="H27" s="93">
        <v>1</v>
      </c>
      <c r="I27" s="97">
        <f t="shared" si="8"/>
        <v>1</v>
      </c>
      <c r="J27" s="5" t="str">
        <f t="shared" si="7"/>
        <v>Complete</v>
      </c>
      <c r="K27" s="48" t="s">
        <v>224</v>
      </c>
      <c r="L27" s="18"/>
      <c r="N27" s="183"/>
      <c r="O27" s="184"/>
      <c r="P27" s="184"/>
      <c r="Q27" s="184"/>
      <c r="R27" s="184"/>
      <c r="S27" s="184"/>
      <c r="T27" s="184"/>
      <c r="U27" s="185"/>
    </row>
    <row r="28" spans="2:21" ht="38.1" customHeight="1" x14ac:dyDescent="0.3">
      <c r="B28" s="17" t="s">
        <v>656</v>
      </c>
      <c r="C28" s="10" t="s">
        <v>657</v>
      </c>
      <c r="D28" s="6" t="s">
        <v>658</v>
      </c>
      <c r="E28" s="4">
        <v>1</v>
      </c>
      <c r="F28" s="89">
        <v>1</v>
      </c>
      <c r="G28" s="85">
        <v>1</v>
      </c>
      <c r="H28" s="93">
        <v>1</v>
      </c>
      <c r="I28" s="97">
        <f t="shared" si="8"/>
        <v>1</v>
      </c>
      <c r="J28" s="5" t="str">
        <f t="shared" si="7"/>
        <v>Complete</v>
      </c>
      <c r="K28" s="48" t="s">
        <v>224</v>
      </c>
      <c r="L28" s="18"/>
      <c r="N28" s="183"/>
      <c r="O28" s="184"/>
      <c r="P28" s="184"/>
      <c r="Q28" s="184"/>
      <c r="R28" s="184"/>
      <c r="S28" s="184"/>
      <c r="T28" s="184"/>
      <c r="U28" s="185"/>
    </row>
    <row r="29" spans="2:21" ht="38.1" customHeight="1" x14ac:dyDescent="0.3">
      <c r="B29" s="17" t="s">
        <v>659</v>
      </c>
      <c r="C29" s="10" t="s">
        <v>660</v>
      </c>
      <c r="D29" s="6" t="s">
        <v>661</v>
      </c>
      <c r="E29" s="4">
        <v>1</v>
      </c>
      <c r="F29" s="89">
        <v>1</v>
      </c>
      <c r="G29" s="85">
        <v>1</v>
      </c>
      <c r="H29" s="93">
        <v>1</v>
      </c>
      <c r="I29" s="97">
        <f t="shared" si="8"/>
        <v>1</v>
      </c>
      <c r="J29" s="5" t="str">
        <f t="shared" si="7"/>
        <v>Complete</v>
      </c>
      <c r="K29" s="48" t="s">
        <v>224</v>
      </c>
      <c r="L29" s="18"/>
      <c r="N29" s="183"/>
      <c r="O29" s="184"/>
      <c r="P29" s="184"/>
      <c r="Q29" s="184"/>
      <c r="R29" s="184"/>
      <c r="S29" s="184"/>
      <c r="T29" s="184"/>
      <c r="U29" s="185"/>
    </row>
    <row r="30" spans="2:21" ht="38.1" customHeight="1" x14ac:dyDescent="0.3">
      <c r="B30" s="17" t="s">
        <v>662</v>
      </c>
      <c r="C30" s="10" t="s">
        <v>663</v>
      </c>
      <c r="D30" s="6" t="s">
        <v>664</v>
      </c>
      <c r="E30" s="4">
        <v>1</v>
      </c>
      <c r="F30" s="89">
        <v>1</v>
      </c>
      <c r="G30" s="85">
        <v>1</v>
      </c>
      <c r="H30" s="93">
        <v>1</v>
      </c>
      <c r="I30" s="97">
        <f t="shared" si="8"/>
        <v>1</v>
      </c>
      <c r="J30" s="5" t="str">
        <f t="shared" si="7"/>
        <v>Complete</v>
      </c>
      <c r="K30" s="48" t="s">
        <v>224</v>
      </c>
      <c r="L30" s="18"/>
      <c r="N30" s="183"/>
      <c r="O30" s="184"/>
      <c r="P30" s="184"/>
      <c r="Q30" s="184"/>
      <c r="R30" s="184"/>
      <c r="S30" s="184"/>
      <c r="T30" s="184"/>
      <c r="U30" s="185"/>
    </row>
    <row r="31" spans="2:21" ht="38.1" customHeight="1" x14ac:dyDescent="0.3">
      <c r="B31" s="17" t="s">
        <v>665</v>
      </c>
      <c r="C31" s="10" t="s">
        <v>666</v>
      </c>
      <c r="D31" s="6" t="s">
        <v>667</v>
      </c>
      <c r="E31" s="4">
        <v>1</v>
      </c>
      <c r="F31" s="89">
        <v>1</v>
      </c>
      <c r="G31" s="85">
        <v>1</v>
      </c>
      <c r="H31" s="93">
        <v>1</v>
      </c>
      <c r="I31" s="97">
        <f t="shared" si="8"/>
        <v>1</v>
      </c>
      <c r="J31" s="5" t="str">
        <f t="shared" si="7"/>
        <v>Complete</v>
      </c>
      <c r="K31" s="48" t="s">
        <v>224</v>
      </c>
      <c r="L31" s="18"/>
      <c r="N31" s="183"/>
      <c r="O31" s="184"/>
      <c r="P31" s="184"/>
      <c r="Q31" s="184"/>
      <c r="R31" s="184"/>
      <c r="S31" s="184"/>
      <c r="T31" s="184"/>
      <c r="U31" s="185"/>
    </row>
    <row r="32" spans="2:21" ht="38.1" customHeight="1" x14ac:dyDescent="0.3">
      <c r="B32" s="17" t="s">
        <v>656</v>
      </c>
      <c r="C32" s="10" t="s">
        <v>657</v>
      </c>
      <c r="D32" s="6" t="s">
        <v>668</v>
      </c>
      <c r="E32" s="4">
        <v>1</v>
      </c>
      <c r="F32" s="89">
        <v>1</v>
      </c>
      <c r="G32" s="85">
        <v>1</v>
      </c>
      <c r="H32" s="93">
        <v>1</v>
      </c>
      <c r="I32" s="97">
        <f t="shared" si="8"/>
        <v>1</v>
      </c>
      <c r="J32" s="5" t="str">
        <f t="shared" si="7"/>
        <v>Complete</v>
      </c>
      <c r="K32" s="48" t="s">
        <v>224</v>
      </c>
      <c r="L32" s="18"/>
      <c r="N32" s="183"/>
      <c r="O32" s="184"/>
      <c r="P32" s="184"/>
      <c r="Q32" s="184"/>
      <c r="R32" s="184"/>
      <c r="S32" s="184"/>
      <c r="T32" s="184"/>
      <c r="U32" s="185"/>
    </row>
    <row r="33" spans="2:21" ht="38.1" customHeight="1" x14ac:dyDescent="0.3">
      <c r="B33" s="17" t="s">
        <v>656</v>
      </c>
      <c r="C33" s="10" t="s">
        <v>657</v>
      </c>
      <c r="D33" s="6" t="s">
        <v>669</v>
      </c>
      <c r="E33" s="4">
        <v>1</v>
      </c>
      <c r="F33" s="89">
        <v>1</v>
      </c>
      <c r="G33" s="85">
        <v>1</v>
      </c>
      <c r="H33" s="93">
        <v>1</v>
      </c>
      <c r="I33" s="97">
        <f t="shared" si="8"/>
        <v>1</v>
      </c>
      <c r="J33" s="5" t="str">
        <f t="shared" si="7"/>
        <v>Complete</v>
      </c>
      <c r="K33" s="48" t="s">
        <v>224</v>
      </c>
      <c r="L33" s="18"/>
      <c r="N33" s="183"/>
      <c r="O33" s="184"/>
      <c r="P33" s="184"/>
      <c r="Q33" s="184"/>
      <c r="R33" s="184"/>
      <c r="S33" s="184"/>
      <c r="T33" s="184"/>
      <c r="U33" s="185"/>
    </row>
    <row r="34" spans="2:21" ht="38.1" customHeight="1" x14ac:dyDescent="0.3">
      <c r="B34" s="17" t="s">
        <v>37</v>
      </c>
      <c r="C34" s="9" t="s">
        <v>670</v>
      </c>
      <c r="D34" s="6" t="s">
        <v>671</v>
      </c>
      <c r="E34" s="4">
        <v>1</v>
      </c>
      <c r="F34" s="89">
        <v>1</v>
      </c>
      <c r="G34" s="85">
        <v>1</v>
      </c>
      <c r="H34" s="93">
        <v>1</v>
      </c>
      <c r="I34" s="97">
        <f t="shared" si="8"/>
        <v>1</v>
      </c>
      <c r="J34" s="5" t="str">
        <f t="shared" si="7"/>
        <v>Complete</v>
      </c>
      <c r="K34" s="48" t="s">
        <v>224</v>
      </c>
      <c r="L34" s="18"/>
      <c r="N34" s="183"/>
      <c r="O34" s="184"/>
      <c r="P34" s="184"/>
      <c r="Q34" s="184"/>
      <c r="R34" s="184"/>
      <c r="S34" s="184"/>
      <c r="T34" s="184"/>
      <c r="U34" s="185"/>
    </row>
    <row r="35" spans="2:21" ht="38.1" customHeight="1" x14ac:dyDescent="0.3">
      <c r="B35" s="17" t="s">
        <v>37</v>
      </c>
      <c r="C35" s="9" t="s">
        <v>670</v>
      </c>
      <c r="D35" s="6" t="s">
        <v>40</v>
      </c>
      <c r="E35" s="4">
        <v>1</v>
      </c>
      <c r="F35" s="89">
        <v>1</v>
      </c>
      <c r="G35" s="85">
        <v>1</v>
      </c>
      <c r="H35" s="93">
        <v>1</v>
      </c>
      <c r="I35" s="97">
        <f t="shared" si="8"/>
        <v>1</v>
      </c>
      <c r="J35" s="5" t="str">
        <f t="shared" si="7"/>
        <v>Complete</v>
      </c>
      <c r="K35" s="48" t="s">
        <v>224</v>
      </c>
      <c r="L35" s="18"/>
      <c r="N35" s="183"/>
      <c r="O35" s="184"/>
      <c r="P35" s="184"/>
      <c r="Q35" s="184"/>
      <c r="R35" s="184"/>
      <c r="S35" s="184"/>
      <c r="T35" s="184"/>
      <c r="U35" s="185"/>
    </row>
    <row r="36" spans="2:21" ht="38.1" customHeight="1" x14ac:dyDescent="0.3">
      <c r="B36" s="17" t="s">
        <v>656</v>
      </c>
      <c r="C36" s="9" t="s">
        <v>672</v>
      </c>
      <c r="D36" s="6" t="s">
        <v>673</v>
      </c>
      <c r="E36" s="4">
        <v>1</v>
      </c>
      <c r="F36" s="89">
        <v>1</v>
      </c>
      <c r="G36" s="85">
        <v>1</v>
      </c>
      <c r="H36" s="93">
        <v>1</v>
      </c>
      <c r="I36" s="97">
        <f t="shared" si="8"/>
        <v>1</v>
      </c>
      <c r="J36" s="5" t="str">
        <f t="shared" si="7"/>
        <v>Complete</v>
      </c>
      <c r="K36" s="48" t="s">
        <v>224</v>
      </c>
      <c r="L36" s="18"/>
      <c r="N36" s="183"/>
      <c r="O36" s="184"/>
      <c r="P36" s="184"/>
      <c r="Q36" s="184"/>
      <c r="R36" s="184"/>
      <c r="S36" s="184"/>
      <c r="T36" s="184"/>
      <c r="U36" s="185"/>
    </row>
    <row r="37" spans="2:21" ht="38.1" customHeight="1" x14ac:dyDescent="0.3">
      <c r="B37" s="17" t="s">
        <v>656</v>
      </c>
      <c r="C37" s="9" t="s">
        <v>672</v>
      </c>
      <c r="D37" s="6" t="s">
        <v>674</v>
      </c>
      <c r="E37" s="4">
        <v>1</v>
      </c>
      <c r="F37" s="89">
        <v>1</v>
      </c>
      <c r="G37" s="85">
        <v>1</v>
      </c>
      <c r="H37" s="93">
        <v>1</v>
      </c>
      <c r="I37" s="97">
        <f t="shared" si="8"/>
        <v>1</v>
      </c>
      <c r="J37" s="5" t="str">
        <f t="shared" si="7"/>
        <v>Complete</v>
      </c>
      <c r="K37" s="48" t="s">
        <v>224</v>
      </c>
      <c r="L37" s="18"/>
      <c r="N37" s="183"/>
      <c r="O37" s="184"/>
      <c r="P37" s="184"/>
      <c r="Q37" s="184"/>
      <c r="R37" s="184"/>
      <c r="S37" s="184"/>
      <c r="T37" s="184"/>
      <c r="U37" s="185"/>
    </row>
    <row r="38" spans="2:21" ht="38.1" customHeight="1" x14ac:dyDescent="0.3">
      <c r="B38" s="17" t="s">
        <v>675</v>
      </c>
      <c r="C38" s="9" t="s">
        <v>676</v>
      </c>
      <c r="D38" s="6" t="s">
        <v>677</v>
      </c>
      <c r="E38" s="4">
        <v>1</v>
      </c>
      <c r="F38" s="89">
        <v>1</v>
      </c>
      <c r="G38" s="85">
        <v>1</v>
      </c>
      <c r="H38" s="93">
        <v>1</v>
      </c>
      <c r="I38" s="97">
        <f t="shared" si="8"/>
        <v>1</v>
      </c>
      <c r="J38" s="5" t="str">
        <f t="shared" si="7"/>
        <v>Complete</v>
      </c>
      <c r="K38" s="48" t="s">
        <v>224</v>
      </c>
      <c r="L38" s="18"/>
      <c r="N38" s="183"/>
      <c r="O38" s="184"/>
      <c r="P38" s="184"/>
      <c r="Q38" s="184"/>
      <c r="R38" s="184"/>
      <c r="S38" s="184"/>
      <c r="T38" s="184"/>
      <c r="U38" s="185"/>
    </row>
    <row r="39" spans="2:21" ht="38.1" customHeight="1" x14ac:dyDescent="0.3">
      <c r="B39" s="17" t="s">
        <v>656</v>
      </c>
      <c r="C39" s="9" t="s">
        <v>672</v>
      </c>
      <c r="D39" s="6" t="s">
        <v>674</v>
      </c>
      <c r="E39" s="4">
        <v>1</v>
      </c>
      <c r="F39" s="89">
        <v>1</v>
      </c>
      <c r="G39" s="85">
        <v>1</v>
      </c>
      <c r="H39" s="93">
        <v>1</v>
      </c>
      <c r="I39" s="97">
        <f t="shared" si="8"/>
        <v>1</v>
      </c>
      <c r="J39" s="5" t="str">
        <f t="shared" si="7"/>
        <v>Complete</v>
      </c>
      <c r="K39" s="48" t="s">
        <v>224</v>
      </c>
      <c r="L39" s="18"/>
      <c r="N39" s="183"/>
      <c r="O39" s="184"/>
      <c r="P39" s="184"/>
      <c r="Q39" s="184"/>
      <c r="R39" s="184"/>
      <c r="S39" s="184"/>
      <c r="T39" s="184"/>
      <c r="U39" s="185"/>
    </row>
    <row r="40" spans="2:21" ht="38.1" customHeight="1" x14ac:dyDescent="0.3">
      <c r="B40" s="17" t="s">
        <v>37</v>
      </c>
      <c r="C40" s="9" t="s">
        <v>670</v>
      </c>
      <c r="D40" s="6" t="s">
        <v>36</v>
      </c>
      <c r="E40" s="4">
        <v>1</v>
      </c>
      <c r="F40" s="89">
        <v>1</v>
      </c>
      <c r="G40" s="85">
        <v>1</v>
      </c>
      <c r="H40" s="93">
        <v>1</v>
      </c>
      <c r="I40" s="97">
        <f t="shared" si="8"/>
        <v>1</v>
      </c>
      <c r="J40" s="5" t="str">
        <f t="shared" si="7"/>
        <v>Complete</v>
      </c>
      <c r="K40" s="48" t="s">
        <v>224</v>
      </c>
      <c r="L40" s="18"/>
      <c r="N40" s="183"/>
      <c r="O40" s="184"/>
      <c r="P40" s="184"/>
      <c r="Q40" s="184"/>
      <c r="R40" s="184"/>
      <c r="S40" s="184"/>
      <c r="T40" s="184"/>
      <c r="U40" s="185"/>
    </row>
    <row r="41" spans="2:21" ht="38.1" customHeight="1" x14ac:dyDescent="0.3">
      <c r="B41" s="17" t="s">
        <v>37</v>
      </c>
      <c r="C41" s="9" t="s">
        <v>670</v>
      </c>
      <c r="D41" s="6" t="s">
        <v>40</v>
      </c>
      <c r="E41" s="4">
        <v>1</v>
      </c>
      <c r="F41" s="89">
        <v>1</v>
      </c>
      <c r="G41" s="85">
        <v>1</v>
      </c>
      <c r="H41" s="93">
        <v>1</v>
      </c>
      <c r="I41" s="97">
        <f t="shared" si="8"/>
        <v>1</v>
      </c>
      <c r="J41" s="5" t="str">
        <f t="shared" si="7"/>
        <v>Complete</v>
      </c>
      <c r="K41" s="48" t="s">
        <v>224</v>
      </c>
      <c r="L41" s="18"/>
      <c r="N41" s="183"/>
      <c r="O41" s="184"/>
      <c r="P41" s="184"/>
      <c r="Q41" s="184"/>
      <c r="R41" s="184"/>
      <c r="S41" s="184"/>
      <c r="T41" s="184"/>
      <c r="U41" s="185"/>
    </row>
    <row r="42" spans="2:21" ht="38.1" customHeight="1" x14ac:dyDescent="0.3">
      <c r="B42" s="17" t="s">
        <v>37</v>
      </c>
      <c r="C42" s="10" t="s">
        <v>678</v>
      </c>
      <c r="D42" s="6" t="s">
        <v>49</v>
      </c>
      <c r="E42" s="4">
        <v>1</v>
      </c>
      <c r="F42" s="89">
        <v>1</v>
      </c>
      <c r="G42" s="85">
        <v>1</v>
      </c>
      <c r="H42" s="93">
        <v>1</v>
      </c>
      <c r="I42" s="97">
        <f t="shared" si="8"/>
        <v>1</v>
      </c>
      <c r="J42" s="5" t="str">
        <f t="shared" si="7"/>
        <v>Complete</v>
      </c>
      <c r="K42" s="48" t="s">
        <v>224</v>
      </c>
      <c r="L42" s="18"/>
      <c r="N42" s="183"/>
      <c r="O42" s="184"/>
      <c r="P42" s="184"/>
      <c r="Q42" s="184"/>
      <c r="R42" s="184"/>
      <c r="S42" s="184"/>
      <c r="T42" s="184"/>
      <c r="U42" s="185"/>
    </row>
    <row r="43" spans="2:21" ht="38.1" customHeight="1" x14ac:dyDescent="0.3">
      <c r="B43" s="17" t="s">
        <v>37</v>
      </c>
      <c r="C43" s="9" t="s">
        <v>43</v>
      </c>
      <c r="D43" s="6" t="s">
        <v>51</v>
      </c>
      <c r="E43" s="4">
        <v>1</v>
      </c>
      <c r="F43" s="89">
        <v>1</v>
      </c>
      <c r="G43" s="85">
        <v>1</v>
      </c>
      <c r="H43" s="93">
        <v>1</v>
      </c>
      <c r="I43" s="97">
        <f t="shared" si="8"/>
        <v>1</v>
      </c>
      <c r="J43" s="5" t="str">
        <f t="shared" si="7"/>
        <v>Complete</v>
      </c>
      <c r="K43" s="48" t="s">
        <v>224</v>
      </c>
      <c r="L43" s="18"/>
      <c r="N43" s="183"/>
      <c r="O43" s="184"/>
      <c r="P43" s="184"/>
      <c r="Q43" s="184"/>
      <c r="R43" s="184"/>
      <c r="S43" s="184"/>
      <c r="T43" s="184"/>
      <c r="U43" s="185"/>
    </row>
    <row r="44" spans="2:21" ht="38.1" customHeight="1" x14ac:dyDescent="0.3">
      <c r="B44" s="17" t="s">
        <v>37</v>
      </c>
      <c r="C44" s="10" t="s">
        <v>166</v>
      </c>
      <c r="D44" s="6" t="s">
        <v>168</v>
      </c>
      <c r="E44" s="4">
        <v>1</v>
      </c>
      <c r="F44" s="89">
        <v>1</v>
      </c>
      <c r="G44" s="85">
        <v>1</v>
      </c>
      <c r="H44" s="93">
        <v>1</v>
      </c>
      <c r="I44" s="97">
        <f t="shared" si="8"/>
        <v>1</v>
      </c>
      <c r="J44" s="5" t="str">
        <f t="shared" si="7"/>
        <v>Complete</v>
      </c>
      <c r="K44" s="48" t="s">
        <v>224</v>
      </c>
      <c r="L44" s="18"/>
      <c r="N44" s="183"/>
      <c r="O44" s="184"/>
      <c r="P44" s="184"/>
      <c r="Q44" s="184"/>
      <c r="R44" s="184"/>
      <c r="S44" s="184"/>
      <c r="T44" s="184"/>
      <c r="U44" s="185"/>
    </row>
    <row r="45" spans="2:21" ht="38.1" customHeight="1" thickBot="1" x14ac:dyDescent="0.35">
      <c r="B45" s="19" t="s">
        <v>37</v>
      </c>
      <c r="C45" s="46" t="s">
        <v>80</v>
      </c>
      <c r="D45" s="21" t="s">
        <v>81</v>
      </c>
      <c r="E45" s="22">
        <v>1</v>
      </c>
      <c r="F45" s="90">
        <v>1</v>
      </c>
      <c r="G45" s="86">
        <v>1</v>
      </c>
      <c r="H45" s="94">
        <v>1</v>
      </c>
      <c r="I45" s="98">
        <f t="shared" si="8"/>
        <v>1</v>
      </c>
      <c r="J45" s="23" t="str">
        <f t="shared" si="7"/>
        <v>Complete</v>
      </c>
      <c r="K45" s="51" t="s">
        <v>224</v>
      </c>
      <c r="L45" s="24"/>
      <c r="N45" s="183"/>
      <c r="O45" s="184"/>
      <c r="P45" s="184"/>
      <c r="Q45" s="184"/>
      <c r="R45" s="184"/>
      <c r="S45" s="184"/>
      <c r="T45" s="184"/>
      <c r="U45" s="185"/>
    </row>
    <row r="46" spans="2:21" ht="38.1" customHeight="1" x14ac:dyDescent="0.3">
      <c r="B46" s="11" t="s">
        <v>44</v>
      </c>
      <c r="C46" s="25" t="s">
        <v>3</v>
      </c>
      <c r="D46" s="26" t="s">
        <v>679</v>
      </c>
      <c r="E46" s="14">
        <v>1</v>
      </c>
      <c r="F46" s="88">
        <v>1</v>
      </c>
      <c r="G46" s="84">
        <v>1</v>
      </c>
      <c r="H46" s="92">
        <v>1</v>
      </c>
      <c r="I46" s="96">
        <f t="shared" si="8"/>
        <v>1</v>
      </c>
      <c r="J46" s="15" t="str">
        <f t="shared" si="7"/>
        <v>Complete</v>
      </c>
      <c r="K46" s="47" t="s">
        <v>224</v>
      </c>
      <c r="L46" s="16"/>
      <c r="N46" s="183"/>
      <c r="O46" s="184"/>
      <c r="P46" s="184"/>
      <c r="Q46" s="184"/>
      <c r="R46" s="184"/>
      <c r="S46" s="184"/>
      <c r="T46" s="184"/>
      <c r="U46" s="185"/>
    </row>
    <row r="47" spans="2:21" ht="38.1" customHeight="1" thickBot="1" x14ac:dyDescent="0.35">
      <c r="B47" s="19" t="s">
        <v>44</v>
      </c>
      <c r="C47" s="27" t="s">
        <v>3</v>
      </c>
      <c r="D47" s="28" t="s">
        <v>47</v>
      </c>
      <c r="E47" s="22">
        <v>1</v>
      </c>
      <c r="F47" s="90">
        <v>1</v>
      </c>
      <c r="G47" s="86">
        <v>1</v>
      </c>
      <c r="H47" s="94">
        <v>1</v>
      </c>
      <c r="I47" s="98">
        <f t="shared" si="8"/>
        <v>1</v>
      </c>
      <c r="J47" s="23" t="str">
        <f t="shared" si="7"/>
        <v>Complete</v>
      </c>
      <c r="K47" s="51" t="s">
        <v>224</v>
      </c>
      <c r="L47" s="24"/>
      <c r="N47" s="183"/>
      <c r="O47" s="184"/>
      <c r="P47" s="184"/>
      <c r="Q47" s="184"/>
      <c r="R47" s="184"/>
      <c r="S47" s="184"/>
      <c r="T47" s="184"/>
      <c r="U47" s="185"/>
    </row>
    <row r="48" spans="2:21" ht="38.1" customHeight="1" x14ac:dyDescent="0.3">
      <c r="B48" s="11" t="s">
        <v>52</v>
      </c>
      <c r="C48" s="25" t="s">
        <v>680</v>
      </c>
      <c r="D48" s="26" t="s">
        <v>53</v>
      </c>
      <c r="E48" s="14">
        <v>1</v>
      </c>
      <c r="F48" s="88">
        <v>1</v>
      </c>
      <c r="G48" s="84">
        <v>1</v>
      </c>
      <c r="H48" s="92">
        <v>1</v>
      </c>
      <c r="I48" s="96">
        <f t="shared" si="8"/>
        <v>1</v>
      </c>
      <c r="J48" s="15" t="str">
        <f t="shared" si="7"/>
        <v>Complete</v>
      </c>
      <c r="K48" s="47" t="s">
        <v>224</v>
      </c>
      <c r="L48" s="16"/>
      <c r="N48" s="183"/>
      <c r="O48" s="184"/>
      <c r="P48" s="184"/>
      <c r="Q48" s="184"/>
      <c r="R48" s="184"/>
      <c r="S48" s="184"/>
      <c r="T48" s="184"/>
      <c r="U48" s="185"/>
    </row>
    <row r="49" spans="2:21" ht="38.1" customHeight="1" x14ac:dyDescent="0.3">
      <c r="B49" s="17" t="s">
        <v>52</v>
      </c>
      <c r="C49" s="10" t="s">
        <v>680</v>
      </c>
      <c r="D49" s="6" t="s">
        <v>54</v>
      </c>
      <c r="E49" s="4">
        <v>1</v>
      </c>
      <c r="F49" s="89">
        <v>1</v>
      </c>
      <c r="G49" s="85">
        <v>1</v>
      </c>
      <c r="H49" s="93">
        <v>1</v>
      </c>
      <c r="I49" s="97">
        <f t="shared" si="8"/>
        <v>1</v>
      </c>
      <c r="J49" s="5" t="str">
        <f t="shared" si="7"/>
        <v>Complete</v>
      </c>
      <c r="K49" s="48" t="s">
        <v>224</v>
      </c>
      <c r="L49" s="18"/>
      <c r="N49" s="183"/>
      <c r="O49" s="184"/>
      <c r="P49" s="184"/>
      <c r="Q49" s="184"/>
      <c r="R49" s="184"/>
      <c r="S49" s="184"/>
      <c r="T49" s="184"/>
      <c r="U49" s="185"/>
    </row>
    <row r="50" spans="2:21" ht="38.1" customHeight="1" thickBot="1" x14ac:dyDescent="0.35">
      <c r="B50" s="19" t="s">
        <v>52</v>
      </c>
      <c r="C50" s="20" t="s">
        <v>678</v>
      </c>
      <c r="D50" s="21" t="s">
        <v>50</v>
      </c>
      <c r="E50" s="22">
        <v>1</v>
      </c>
      <c r="F50" s="90">
        <v>1</v>
      </c>
      <c r="G50" s="86">
        <v>1</v>
      </c>
      <c r="H50" s="94">
        <v>1</v>
      </c>
      <c r="I50" s="98">
        <f t="shared" si="8"/>
        <v>1</v>
      </c>
      <c r="J50" s="23" t="str">
        <f t="shared" si="7"/>
        <v>Complete</v>
      </c>
      <c r="K50" s="51" t="s">
        <v>224</v>
      </c>
      <c r="L50" s="24"/>
      <c r="N50" s="183"/>
      <c r="O50" s="184"/>
      <c r="P50" s="184"/>
      <c r="Q50" s="184"/>
      <c r="R50" s="184"/>
      <c r="S50" s="184"/>
      <c r="T50" s="184"/>
      <c r="U50" s="185"/>
    </row>
    <row r="51" spans="2:21" ht="38.1" customHeight="1" x14ac:dyDescent="0.3">
      <c r="B51" s="31" t="s">
        <v>55</v>
      </c>
      <c r="C51" s="25" t="s">
        <v>56</v>
      </c>
      <c r="D51" s="32" t="s">
        <v>156</v>
      </c>
      <c r="E51" s="14">
        <v>1</v>
      </c>
      <c r="F51" s="88">
        <v>1</v>
      </c>
      <c r="G51" s="84">
        <v>1</v>
      </c>
      <c r="H51" s="92">
        <v>1</v>
      </c>
      <c r="I51" s="96">
        <f t="shared" si="8"/>
        <v>1</v>
      </c>
      <c r="J51" s="15" t="str">
        <f t="shared" si="7"/>
        <v>Complete</v>
      </c>
      <c r="K51" s="47" t="s">
        <v>224</v>
      </c>
      <c r="L51" s="16"/>
      <c r="N51" s="183"/>
      <c r="O51" s="184"/>
      <c r="P51" s="184"/>
      <c r="Q51" s="184"/>
      <c r="R51" s="184"/>
      <c r="S51" s="184"/>
      <c r="T51" s="184"/>
      <c r="U51" s="185"/>
    </row>
    <row r="52" spans="2:21" ht="38.1" customHeight="1" x14ac:dyDescent="0.3">
      <c r="B52" s="33" t="s">
        <v>55</v>
      </c>
      <c r="C52" s="10" t="s">
        <v>56</v>
      </c>
      <c r="D52" s="6" t="s">
        <v>79</v>
      </c>
      <c r="E52" s="4">
        <v>1</v>
      </c>
      <c r="F52" s="89">
        <v>1</v>
      </c>
      <c r="G52" s="85">
        <v>1</v>
      </c>
      <c r="H52" s="93">
        <v>1</v>
      </c>
      <c r="I52" s="97">
        <f t="shared" si="8"/>
        <v>1</v>
      </c>
      <c r="J52" s="5" t="str">
        <f t="shared" si="7"/>
        <v>Complete</v>
      </c>
      <c r="K52" s="48" t="s">
        <v>224</v>
      </c>
      <c r="L52" s="18"/>
      <c r="N52" s="183"/>
      <c r="O52" s="184"/>
      <c r="P52" s="184"/>
      <c r="Q52" s="184"/>
      <c r="R52" s="184"/>
      <c r="S52" s="184"/>
      <c r="T52" s="184"/>
      <c r="U52" s="185"/>
    </row>
    <row r="53" spans="2:21" ht="38.1" customHeight="1" x14ac:dyDescent="0.3">
      <c r="B53" s="33" t="s">
        <v>55</v>
      </c>
      <c r="C53" s="10" t="s">
        <v>56</v>
      </c>
      <c r="D53" s="7" t="s">
        <v>57</v>
      </c>
      <c r="E53" s="4">
        <v>1</v>
      </c>
      <c r="F53" s="89">
        <v>1</v>
      </c>
      <c r="G53" s="85">
        <v>1</v>
      </c>
      <c r="H53" s="93">
        <v>1</v>
      </c>
      <c r="I53" s="97">
        <f t="shared" si="8"/>
        <v>1</v>
      </c>
      <c r="J53" s="5" t="str">
        <f t="shared" si="7"/>
        <v>Complete</v>
      </c>
      <c r="K53" s="48" t="s">
        <v>224</v>
      </c>
      <c r="L53" s="18"/>
      <c r="N53" s="183"/>
      <c r="O53" s="184"/>
      <c r="P53" s="184"/>
      <c r="Q53" s="184"/>
      <c r="R53" s="184"/>
      <c r="S53" s="184"/>
      <c r="T53" s="184"/>
      <c r="U53" s="185"/>
    </row>
    <row r="54" spans="2:21" ht="38.1" customHeight="1" x14ac:dyDescent="0.3">
      <c r="B54" s="33" t="s">
        <v>55</v>
      </c>
      <c r="C54" s="10" t="s">
        <v>56</v>
      </c>
      <c r="D54" s="7" t="s">
        <v>681</v>
      </c>
      <c r="E54" s="4">
        <v>1</v>
      </c>
      <c r="F54" s="89">
        <v>1</v>
      </c>
      <c r="G54" s="85">
        <v>1</v>
      </c>
      <c r="H54" s="93">
        <v>1</v>
      </c>
      <c r="I54" s="97">
        <f t="shared" si="8"/>
        <v>1</v>
      </c>
      <c r="J54" s="5" t="str">
        <f t="shared" si="7"/>
        <v>Complete</v>
      </c>
      <c r="K54" s="48" t="s">
        <v>224</v>
      </c>
      <c r="L54" s="18"/>
      <c r="N54" s="183"/>
      <c r="O54" s="184"/>
      <c r="P54" s="184"/>
      <c r="Q54" s="184"/>
      <c r="R54" s="184"/>
      <c r="S54" s="184"/>
      <c r="T54" s="184"/>
      <c r="U54" s="185"/>
    </row>
    <row r="55" spans="2:21" ht="38.1" customHeight="1" x14ac:dyDescent="0.3">
      <c r="B55" s="33" t="s">
        <v>55</v>
      </c>
      <c r="C55" s="9" t="s">
        <v>63</v>
      </c>
      <c r="D55" s="7" t="s">
        <v>66</v>
      </c>
      <c r="E55" s="4">
        <v>1</v>
      </c>
      <c r="F55" s="89">
        <v>1</v>
      </c>
      <c r="G55" s="85">
        <v>1</v>
      </c>
      <c r="H55" s="93">
        <v>1</v>
      </c>
      <c r="I55" s="97">
        <f t="shared" si="8"/>
        <v>1</v>
      </c>
      <c r="J55" s="5" t="str">
        <f t="shared" si="7"/>
        <v>Complete</v>
      </c>
      <c r="K55" s="48" t="s">
        <v>224</v>
      </c>
      <c r="L55" s="18"/>
      <c r="N55" s="183"/>
      <c r="O55" s="184"/>
      <c r="P55" s="184"/>
      <c r="Q55" s="184"/>
      <c r="R55" s="184"/>
      <c r="S55" s="184"/>
      <c r="T55" s="184"/>
      <c r="U55" s="185"/>
    </row>
    <row r="56" spans="2:21" ht="38.1" customHeight="1" x14ac:dyDescent="0.3">
      <c r="B56" s="33" t="s">
        <v>55</v>
      </c>
      <c r="C56" s="9" t="s">
        <v>63</v>
      </c>
      <c r="D56" s="7" t="s">
        <v>682</v>
      </c>
      <c r="E56" s="4">
        <v>1</v>
      </c>
      <c r="F56" s="89">
        <v>1</v>
      </c>
      <c r="G56" s="85">
        <v>1</v>
      </c>
      <c r="H56" s="93">
        <v>1</v>
      </c>
      <c r="I56" s="97">
        <f t="shared" si="8"/>
        <v>1</v>
      </c>
      <c r="J56" s="5" t="str">
        <f t="shared" si="7"/>
        <v>Complete</v>
      </c>
      <c r="K56" s="48" t="s">
        <v>224</v>
      </c>
      <c r="L56" s="18"/>
      <c r="N56" s="183"/>
      <c r="O56" s="184"/>
      <c r="P56" s="184"/>
      <c r="Q56" s="184"/>
      <c r="R56" s="184"/>
      <c r="S56" s="184"/>
      <c r="T56" s="184"/>
      <c r="U56" s="185"/>
    </row>
    <row r="57" spans="2:21" ht="38.1" customHeight="1" x14ac:dyDescent="0.3">
      <c r="B57" s="33" t="s">
        <v>55</v>
      </c>
      <c r="C57" s="9" t="s">
        <v>63</v>
      </c>
      <c r="D57" s="7" t="s">
        <v>65</v>
      </c>
      <c r="E57" s="4">
        <v>1</v>
      </c>
      <c r="F57" s="89">
        <v>1</v>
      </c>
      <c r="G57" s="85">
        <v>1</v>
      </c>
      <c r="H57" s="93">
        <v>1</v>
      </c>
      <c r="I57" s="97">
        <f t="shared" si="8"/>
        <v>1</v>
      </c>
      <c r="J57" s="5" t="str">
        <f t="shared" si="7"/>
        <v>Complete</v>
      </c>
      <c r="K57" s="48" t="s">
        <v>224</v>
      </c>
      <c r="L57" s="18"/>
      <c r="N57" s="183"/>
      <c r="O57" s="184"/>
      <c r="P57" s="184"/>
      <c r="Q57" s="184"/>
      <c r="R57" s="184"/>
      <c r="S57" s="184"/>
      <c r="T57" s="184"/>
      <c r="U57" s="185"/>
    </row>
    <row r="58" spans="2:21" ht="38.1" customHeight="1" x14ac:dyDescent="0.3">
      <c r="B58" s="33" t="s">
        <v>55</v>
      </c>
      <c r="C58" s="9" t="s">
        <v>63</v>
      </c>
      <c r="D58" s="7" t="s">
        <v>57</v>
      </c>
      <c r="E58" s="4">
        <v>1</v>
      </c>
      <c r="F58" s="89">
        <v>1</v>
      </c>
      <c r="G58" s="85">
        <v>1</v>
      </c>
      <c r="H58" s="93">
        <v>1</v>
      </c>
      <c r="I58" s="97">
        <f t="shared" si="8"/>
        <v>1</v>
      </c>
      <c r="J58" s="5" t="str">
        <f t="shared" si="7"/>
        <v>Complete</v>
      </c>
      <c r="K58" s="48" t="s">
        <v>224</v>
      </c>
      <c r="L58" s="18"/>
      <c r="N58" s="183"/>
      <c r="O58" s="184"/>
      <c r="P58" s="184"/>
      <c r="Q58" s="184"/>
      <c r="R58" s="184"/>
      <c r="S58" s="184"/>
      <c r="T58" s="184"/>
      <c r="U58" s="185"/>
    </row>
    <row r="59" spans="2:21" ht="38.1" customHeight="1" x14ac:dyDescent="0.3">
      <c r="B59" s="33" t="s">
        <v>55</v>
      </c>
      <c r="C59" s="9" t="s">
        <v>63</v>
      </c>
      <c r="D59" s="7" t="s">
        <v>681</v>
      </c>
      <c r="E59" s="4">
        <v>1</v>
      </c>
      <c r="F59" s="89">
        <v>1</v>
      </c>
      <c r="G59" s="85">
        <v>1</v>
      </c>
      <c r="H59" s="93">
        <v>1</v>
      </c>
      <c r="I59" s="97">
        <f t="shared" si="8"/>
        <v>1</v>
      </c>
      <c r="J59" s="5" t="str">
        <f t="shared" si="7"/>
        <v>Complete</v>
      </c>
      <c r="K59" s="48" t="s">
        <v>224</v>
      </c>
      <c r="L59" s="18"/>
      <c r="N59" s="183"/>
      <c r="O59" s="184"/>
      <c r="P59" s="184"/>
      <c r="Q59" s="184"/>
      <c r="R59" s="184"/>
      <c r="S59" s="184"/>
      <c r="T59" s="184"/>
      <c r="U59" s="185"/>
    </row>
    <row r="60" spans="2:21" ht="38.1" customHeight="1" x14ac:dyDescent="0.3">
      <c r="B60" s="33" t="s">
        <v>683</v>
      </c>
      <c r="C60" s="9" t="s">
        <v>684</v>
      </c>
      <c r="D60" s="7" t="s">
        <v>685</v>
      </c>
      <c r="E60" s="4">
        <v>1</v>
      </c>
      <c r="F60" s="89">
        <v>1</v>
      </c>
      <c r="G60" s="85">
        <v>1</v>
      </c>
      <c r="H60" s="93">
        <v>1</v>
      </c>
      <c r="I60" s="97">
        <f t="shared" si="8"/>
        <v>1</v>
      </c>
      <c r="J60" s="5" t="str">
        <f t="shared" si="7"/>
        <v>Complete</v>
      </c>
      <c r="K60" s="48" t="s">
        <v>224</v>
      </c>
      <c r="L60" s="18"/>
      <c r="N60" s="183"/>
      <c r="O60" s="184"/>
      <c r="P60" s="184"/>
      <c r="Q60" s="184"/>
      <c r="R60" s="184"/>
      <c r="S60" s="184"/>
      <c r="T60" s="184"/>
      <c r="U60" s="185"/>
    </row>
    <row r="61" spans="2:21" ht="38.1" customHeight="1" x14ac:dyDescent="0.3">
      <c r="B61" s="33" t="s">
        <v>55</v>
      </c>
      <c r="C61" s="10" t="s">
        <v>67</v>
      </c>
      <c r="D61" s="7" t="s">
        <v>68</v>
      </c>
      <c r="E61" s="4">
        <v>1</v>
      </c>
      <c r="F61" s="89">
        <v>1</v>
      </c>
      <c r="G61" s="85">
        <v>1</v>
      </c>
      <c r="H61" s="93">
        <v>1</v>
      </c>
      <c r="I61" s="97">
        <f t="shared" si="8"/>
        <v>1</v>
      </c>
      <c r="J61" s="5" t="str">
        <f t="shared" si="7"/>
        <v>Complete</v>
      </c>
      <c r="K61" s="48" t="s">
        <v>224</v>
      </c>
      <c r="L61" s="18"/>
      <c r="N61" s="183"/>
      <c r="O61" s="184"/>
      <c r="P61" s="184"/>
      <c r="Q61" s="184"/>
      <c r="R61" s="184"/>
      <c r="S61" s="184"/>
      <c r="T61" s="184"/>
      <c r="U61" s="185"/>
    </row>
    <row r="62" spans="2:21" ht="38.1" customHeight="1" x14ac:dyDescent="0.3">
      <c r="B62" s="33" t="s">
        <v>683</v>
      </c>
      <c r="C62" s="10" t="s">
        <v>686</v>
      </c>
      <c r="D62" s="7" t="s">
        <v>687</v>
      </c>
      <c r="E62" s="4">
        <v>1</v>
      </c>
      <c r="F62" s="89">
        <v>1</v>
      </c>
      <c r="G62" s="85">
        <v>1</v>
      </c>
      <c r="H62" s="93">
        <v>1</v>
      </c>
      <c r="I62" s="97">
        <f t="shared" si="8"/>
        <v>1</v>
      </c>
      <c r="J62" s="5" t="str">
        <f t="shared" si="7"/>
        <v>Complete</v>
      </c>
      <c r="K62" s="48" t="s">
        <v>224</v>
      </c>
      <c r="L62" s="18"/>
      <c r="N62" s="183"/>
      <c r="O62" s="184"/>
      <c r="P62" s="184"/>
      <c r="Q62" s="184"/>
      <c r="R62" s="184"/>
      <c r="S62" s="184"/>
      <c r="T62" s="184"/>
      <c r="U62" s="185"/>
    </row>
    <row r="63" spans="2:21" ht="38.1" customHeight="1" x14ac:dyDescent="0.3">
      <c r="B63" s="33" t="s">
        <v>688</v>
      </c>
      <c r="C63" s="10" t="s">
        <v>689</v>
      </c>
      <c r="D63" s="7" t="s">
        <v>690</v>
      </c>
      <c r="E63" s="4">
        <v>1</v>
      </c>
      <c r="F63" s="89">
        <v>1</v>
      </c>
      <c r="G63" s="85">
        <v>1</v>
      </c>
      <c r="H63" s="93">
        <v>1</v>
      </c>
      <c r="I63" s="97">
        <f t="shared" si="8"/>
        <v>1</v>
      </c>
      <c r="J63" s="5" t="str">
        <f t="shared" si="7"/>
        <v>Complete</v>
      </c>
      <c r="K63" s="48" t="s">
        <v>224</v>
      </c>
      <c r="L63" s="18"/>
      <c r="N63" s="183"/>
      <c r="O63" s="184"/>
      <c r="P63" s="184"/>
      <c r="Q63" s="184"/>
      <c r="R63" s="184"/>
      <c r="S63" s="184"/>
      <c r="T63" s="184"/>
      <c r="U63" s="185"/>
    </row>
    <row r="64" spans="2:21" ht="38.1" customHeight="1" x14ac:dyDescent="0.3">
      <c r="B64" s="33" t="s">
        <v>55</v>
      </c>
      <c r="C64" s="10" t="s">
        <v>67</v>
      </c>
      <c r="D64" s="7" t="s">
        <v>64</v>
      </c>
      <c r="E64" s="4">
        <v>1</v>
      </c>
      <c r="F64" s="89">
        <v>1</v>
      </c>
      <c r="G64" s="85">
        <v>1</v>
      </c>
      <c r="H64" s="93">
        <v>1</v>
      </c>
      <c r="I64" s="97">
        <f t="shared" si="8"/>
        <v>1</v>
      </c>
      <c r="J64" s="5" t="str">
        <f t="shared" si="7"/>
        <v>Complete</v>
      </c>
      <c r="K64" s="48" t="s">
        <v>224</v>
      </c>
      <c r="L64" s="18"/>
      <c r="N64" s="183"/>
      <c r="O64" s="184"/>
      <c r="P64" s="184"/>
      <c r="Q64" s="184"/>
      <c r="R64" s="184"/>
      <c r="S64" s="184"/>
      <c r="T64" s="184"/>
      <c r="U64" s="185"/>
    </row>
    <row r="65" spans="2:21" ht="38.1" customHeight="1" x14ac:dyDescent="0.3">
      <c r="B65" s="33" t="s">
        <v>691</v>
      </c>
      <c r="C65" s="10" t="s">
        <v>692</v>
      </c>
      <c r="D65" s="7" t="s">
        <v>693</v>
      </c>
      <c r="E65" s="4">
        <v>1</v>
      </c>
      <c r="F65" s="89">
        <v>1</v>
      </c>
      <c r="G65" s="85">
        <v>1</v>
      </c>
      <c r="H65" s="93">
        <v>1</v>
      </c>
      <c r="I65" s="97">
        <f t="shared" si="8"/>
        <v>1</v>
      </c>
      <c r="J65" s="5" t="str">
        <f t="shared" si="7"/>
        <v>Complete</v>
      </c>
      <c r="K65" s="48" t="s">
        <v>224</v>
      </c>
      <c r="L65" s="18"/>
      <c r="N65" s="183"/>
      <c r="O65" s="184"/>
      <c r="P65" s="184"/>
      <c r="Q65" s="184"/>
      <c r="R65" s="184"/>
      <c r="S65" s="184"/>
      <c r="T65" s="184"/>
      <c r="U65" s="185"/>
    </row>
    <row r="66" spans="2:21" ht="38.1" customHeight="1" x14ac:dyDescent="0.3">
      <c r="B66" s="33" t="s">
        <v>688</v>
      </c>
      <c r="C66" s="10" t="s">
        <v>689</v>
      </c>
      <c r="D66" s="7" t="s">
        <v>694</v>
      </c>
      <c r="E66" s="4">
        <v>1</v>
      </c>
      <c r="F66" s="89">
        <v>1</v>
      </c>
      <c r="G66" s="85">
        <v>1</v>
      </c>
      <c r="H66" s="93">
        <v>1</v>
      </c>
      <c r="I66" s="97">
        <f t="shared" si="8"/>
        <v>1</v>
      </c>
      <c r="J66" s="5" t="str">
        <f t="shared" si="7"/>
        <v>Complete</v>
      </c>
      <c r="K66" s="48" t="s">
        <v>224</v>
      </c>
      <c r="L66" s="18"/>
      <c r="N66" s="183"/>
      <c r="O66" s="184"/>
      <c r="P66" s="184"/>
      <c r="Q66" s="184"/>
      <c r="R66" s="184"/>
      <c r="S66" s="184"/>
      <c r="T66" s="184"/>
      <c r="U66" s="185"/>
    </row>
    <row r="67" spans="2:21" ht="38.1" customHeight="1" x14ac:dyDescent="0.3">
      <c r="B67" s="33" t="s">
        <v>55</v>
      </c>
      <c r="C67" s="10" t="s">
        <v>67</v>
      </c>
      <c r="D67" s="7" t="s">
        <v>681</v>
      </c>
      <c r="E67" s="4">
        <v>1</v>
      </c>
      <c r="F67" s="89">
        <v>1</v>
      </c>
      <c r="G67" s="85">
        <v>1</v>
      </c>
      <c r="H67" s="93">
        <v>1</v>
      </c>
      <c r="I67" s="97">
        <f t="shared" si="8"/>
        <v>1</v>
      </c>
      <c r="J67" s="5" t="str">
        <f t="shared" si="7"/>
        <v>Complete</v>
      </c>
      <c r="K67" s="48" t="s">
        <v>224</v>
      </c>
      <c r="L67" s="18"/>
      <c r="N67" s="183"/>
      <c r="O67" s="184"/>
      <c r="P67" s="184"/>
      <c r="Q67" s="184"/>
      <c r="R67" s="184"/>
      <c r="S67" s="184"/>
      <c r="T67" s="184"/>
      <c r="U67" s="185"/>
    </row>
    <row r="68" spans="2:21" ht="38.1" customHeight="1" x14ac:dyDescent="0.3">
      <c r="B68" s="33" t="s">
        <v>691</v>
      </c>
      <c r="C68" s="10" t="s">
        <v>692</v>
      </c>
      <c r="D68" s="7" t="s">
        <v>695</v>
      </c>
      <c r="E68" s="4">
        <v>1</v>
      </c>
      <c r="F68" s="89">
        <v>1</v>
      </c>
      <c r="G68" s="85">
        <v>1</v>
      </c>
      <c r="H68" s="93">
        <v>1</v>
      </c>
      <c r="I68" s="97">
        <f t="shared" si="8"/>
        <v>1</v>
      </c>
      <c r="J68" s="5" t="str">
        <f t="shared" si="7"/>
        <v>Complete</v>
      </c>
      <c r="K68" s="48" t="s">
        <v>224</v>
      </c>
      <c r="L68" s="18"/>
      <c r="N68" s="183"/>
      <c r="O68" s="184"/>
      <c r="P68" s="184"/>
      <c r="Q68" s="184"/>
      <c r="R68" s="184"/>
      <c r="S68" s="184"/>
      <c r="T68" s="184"/>
      <c r="U68" s="185"/>
    </row>
    <row r="69" spans="2:21" ht="38.1" customHeight="1" x14ac:dyDescent="0.3">
      <c r="B69" s="33" t="s">
        <v>696</v>
      </c>
      <c r="C69" s="35" t="s">
        <v>697</v>
      </c>
      <c r="D69" s="6" t="s">
        <v>698</v>
      </c>
      <c r="E69" s="4">
        <v>1</v>
      </c>
      <c r="F69" s="89">
        <v>1</v>
      </c>
      <c r="G69" s="85">
        <v>1</v>
      </c>
      <c r="H69" s="93">
        <v>1</v>
      </c>
      <c r="I69" s="97">
        <f>(F69+G69+H69)/3</f>
        <v>1</v>
      </c>
      <c r="J69" s="5" t="str">
        <f t="shared" si="7"/>
        <v>Complete</v>
      </c>
      <c r="K69" s="48" t="s">
        <v>224</v>
      </c>
      <c r="L69" s="18"/>
      <c r="N69" s="183"/>
      <c r="O69" s="184"/>
      <c r="P69" s="184"/>
      <c r="Q69" s="184"/>
      <c r="R69" s="184"/>
      <c r="S69" s="184"/>
      <c r="T69" s="184"/>
      <c r="U69" s="185"/>
    </row>
    <row r="70" spans="2:21" ht="38.1" customHeight="1" x14ac:dyDescent="0.3">
      <c r="B70" s="33" t="s">
        <v>696</v>
      </c>
      <c r="C70" s="35" t="s">
        <v>697</v>
      </c>
      <c r="D70" s="6" t="s">
        <v>699</v>
      </c>
      <c r="E70" s="4">
        <v>1</v>
      </c>
      <c r="F70" s="89">
        <v>1</v>
      </c>
      <c r="G70" s="85">
        <v>1</v>
      </c>
      <c r="H70" s="93">
        <v>1</v>
      </c>
      <c r="I70" s="97">
        <f>(F70+G70+H70)/3</f>
        <v>1</v>
      </c>
      <c r="J70" s="5" t="str">
        <f t="shared" si="7"/>
        <v>Complete</v>
      </c>
      <c r="K70" s="48" t="s">
        <v>224</v>
      </c>
      <c r="L70" s="18"/>
      <c r="N70" s="183"/>
      <c r="O70" s="184"/>
      <c r="P70" s="184"/>
      <c r="Q70" s="184"/>
      <c r="R70" s="184"/>
      <c r="S70" s="184"/>
      <c r="T70" s="184"/>
      <c r="U70" s="185"/>
    </row>
    <row r="71" spans="2:21" ht="38.1" customHeight="1" x14ac:dyDescent="0.3">
      <c r="B71" s="33" t="s">
        <v>688</v>
      </c>
      <c r="C71" s="35" t="s">
        <v>700</v>
      </c>
      <c r="D71" s="6" t="s">
        <v>701</v>
      </c>
      <c r="E71" s="4">
        <v>1</v>
      </c>
      <c r="F71" s="89">
        <v>1</v>
      </c>
      <c r="G71" s="85">
        <v>1</v>
      </c>
      <c r="H71" s="93">
        <v>1</v>
      </c>
      <c r="I71" s="97">
        <f>(F71+G71+H71)/3</f>
        <v>1</v>
      </c>
      <c r="J71" s="5" t="str">
        <f t="shared" si="7"/>
        <v>Complete</v>
      </c>
      <c r="K71" s="48" t="s">
        <v>224</v>
      </c>
      <c r="L71" s="18"/>
      <c r="N71" s="183"/>
      <c r="O71" s="184"/>
      <c r="P71" s="184"/>
      <c r="Q71" s="184"/>
      <c r="R71" s="184"/>
      <c r="S71" s="184"/>
      <c r="T71" s="184"/>
      <c r="U71" s="185"/>
    </row>
    <row r="72" spans="2:21" ht="38.1" customHeight="1" x14ac:dyDescent="0.3">
      <c r="B72" s="33" t="s">
        <v>702</v>
      </c>
      <c r="C72" s="36" t="s">
        <v>703</v>
      </c>
      <c r="D72" s="6" t="s">
        <v>704</v>
      </c>
      <c r="E72" s="4">
        <v>1</v>
      </c>
      <c r="F72" s="89">
        <v>1</v>
      </c>
      <c r="G72" s="85">
        <v>1</v>
      </c>
      <c r="H72" s="93">
        <v>1</v>
      </c>
      <c r="I72" s="97">
        <f t="shared" si="8"/>
        <v>1</v>
      </c>
      <c r="J72" s="5" t="str">
        <f t="shared" si="7"/>
        <v>Complete</v>
      </c>
      <c r="K72" s="48" t="s">
        <v>224</v>
      </c>
      <c r="L72" s="18"/>
      <c r="N72" s="183"/>
      <c r="O72" s="184"/>
      <c r="P72" s="184"/>
      <c r="Q72" s="184"/>
      <c r="R72" s="184"/>
      <c r="S72" s="184"/>
      <c r="T72" s="184"/>
      <c r="U72" s="185"/>
    </row>
    <row r="73" spans="2:21" ht="38.1" customHeight="1" x14ac:dyDescent="0.3">
      <c r="B73" s="33" t="s">
        <v>705</v>
      </c>
      <c r="C73" s="35" t="s">
        <v>7</v>
      </c>
      <c r="D73" s="6" t="s">
        <v>706</v>
      </c>
      <c r="E73" s="4">
        <v>1</v>
      </c>
      <c r="F73" s="89">
        <v>1</v>
      </c>
      <c r="G73" s="85">
        <v>1</v>
      </c>
      <c r="H73" s="93">
        <v>1</v>
      </c>
      <c r="I73" s="97">
        <f t="shared" si="8"/>
        <v>1</v>
      </c>
      <c r="J73" s="5" t="str">
        <f t="shared" si="7"/>
        <v>Complete</v>
      </c>
      <c r="K73" s="48" t="s">
        <v>224</v>
      </c>
      <c r="L73" s="18"/>
      <c r="N73" s="183"/>
      <c r="O73" s="184"/>
      <c r="P73" s="184"/>
      <c r="Q73" s="184"/>
      <c r="R73" s="184"/>
      <c r="S73" s="184"/>
      <c r="T73" s="184"/>
      <c r="U73" s="185"/>
    </row>
    <row r="74" spans="2:21" ht="38.1" customHeight="1" x14ac:dyDescent="0.3">
      <c r="B74" s="33" t="s">
        <v>705</v>
      </c>
      <c r="C74" s="35" t="s">
        <v>7</v>
      </c>
      <c r="D74" s="7" t="s">
        <v>707</v>
      </c>
      <c r="E74" s="4">
        <v>1</v>
      </c>
      <c r="F74" s="89">
        <v>1</v>
      </c>
      <c r="G74" s="85">
        <v>1</v>
      </c>
      <c r="H74" s="93">
        <v>1</v>
      </c>
      <c r="I74" s="97">
        <f t="shared" si="8"/>
        <v>1</v>
      </c>
      <c r="J74" s="5" t="str">
        <f t="shared" si="7"/>
        <v>Complete</v>
      </c>
      <c r="K74" s="48" t="s">
        <v>224</v>
      </c>
      <c r="L74" s="18"/>
      <c r="N74" s="183"/>
      <c r="O74" s="184"/>
      <c r="P74" s="184"/>
      <c r="Q74" s="184"/>
      <c r="R74" s="184"/>
      <c r="S74" s="184"/>
      <c r="T74" s="184"/>
      <c r="U74" s="185"/>
    </row>
    <row r="75" spans="2:21" ht="38.1" customHeight="1" x14ac:dyDescent="0.3">
      <c r="B75" s="33" t="s">
        <v>55</v>
      </c>
      <c r="C75" s="36" t="s">
        <v>89</v>
      </c>
      <c r="D75" s="7" t="s">
        <v>85</v>
      </c>
      <c r="E75" s="4">
        <v>1</v>
      </c>
      <c r="F75" s="89">
        <v>1</v>
      </c>
      <c r="G75" s="85">
        <v>1</v>
      </c>
      <c r="H75" s="93">
        <v>1</v>
      </c>
      <c r="I75" s="97">
        <f t="shared" si="8"/>
        <v>1</v>
      </c>
      <c r="J75" s="5" t="str">
        <f t="shared" si="7"/>
        <v>Complete</v>
      </c>
      <c r="K75" s="48" t="s">
        <v>227</v>
      </c>
      <c r="L75" s="18"/>
      <c r="N75" s="183" t="s">
        <v>868</v>
      </c>
      <c r="O75" s="184"/>
      <c r="P75" s="184"/>
      <c r="Q75" s="184"/>
      <c r="R75" s="184"/>
      <c r="S75" s="184"/>
      <c r="T75" s="184"/>
      <c r="U75" s="185"/>
    </row>
    <row r="76" spans="2:21" ht="38.1" customHeight="1" x14ac:dyDescent="0.3">
      <c r="B76" s="33" t="s">
        <v>55</v>
      </c>
      <c r="C76" s="36" t="s">
        <v>89</v>
      </c>
      <c r="D76" s="6" t="s">
        <v>86</v>
      </c>
      <c r="E76" s="4">
        <v>1</v>
      </c>
      <c r="F76" s="89">
        <v>1</v>
      </c>
      <c r="G76" s="85">
        <v>1</v>
      </c>
      <c r="H76" s="93">
        <v>1</v>
      </c>
      <c r="I76" s="97">
        <v>1</v>
      </c>
      <c r="J76" s="5" t="str">
        <f t="shared" si="7"/>
        <v>Complete</v>
      </c>
      <c r="K76" s="48" t="s">
        <v>227</v>
      </c>
      <c r="L76" s="18"/>
      <c r="N76" s="183" t="s">
        <v>869</v>
      </c>
      <c r="O76" s="184"/>
      <c r="P76" s="184"/>
      <c r="Q76" s="184"/>
      <c r="R76" s="184"/>
      <c r="S76" s="184"/>
      <c r="T76" s="184"/>
      <c r="U76" s="185"/>
    </row>
    <row r="77" spans="2:21" ht="38.1" customHeight="1" x14ac:dyDescent="0.3">
      <c r="B77" s="33" t="s">
        <v>55</v>
      </c>
      <c r="C77" s="36" t="s">
        <v>89</v>
      </c>
      <c r="D77" s="6" t="s">
        <v>87</v>
      </c>
      <c r="E77" s="4">
        <v>1</v>
      </c>
      <c r="F77" s="89">
        <v>1</v>
      </c>
      <c r="G77" s="85">
        <v>1</v>
      </c>
      <c r="H77" s="93">
        <v>1</v>
      </c>
      <c r="I77" s="97">
        <f t="shared" si="8"/>
        <v>1</v>
      </c>
      <c r="J77" s="5" t="str">
        <f t="shared" si="7"/>
        <v>Complete</v>
      </c>
      <c r="K77" s="48" t="s">
        <v>227</v>
      </c>
      <c r="L77" s="18"/>
      <c r="N77" s="183" t="s">
        <v>870</v>
      </c>
      <c r="O77" s="184"/>
      <c r="P77" s="184"/>
      <c r="Q77" s="184"/>
      <c r="R77" s="184"/>
      <c r="S77" s="184"/>
      <c r="T77" s="184"/>
      <c r="U77" s="185"/>
    </row>
    <row r="78" spans="2:21" ht="38.1" customHeight="1" x14ac:dyDescent="0.3">
      <c r="B78" s="33" t="s">
        <v>55</v>
      </c>
      <c r="C78" s="35" t="s">
        <v>90</v>
      </c>
      <c r="D78" s="6" t="s">
        <v>88</v>
      </c>
      <c r="E78" s="4">
        <v>1</v>
      </c>
      <c r="F78" s="89">
        <v>1</v>
      </c>
      <c r="G78" s="85">
        <v>1</v>
      </c>
      <c r="H78" s="93">
        <v>1</v>
      </c>
      <c r="I78" s="97">
        <v>1</v>
      </c>
      <c r="J78" s="5" t="str">
        <f t="shared" si="7"/>
        <v>Complete</v>
      </c>
      <c r="K78" s="48" t="s">
        <v>227</v>
      </c>
      <c r="L78" s="18"/>
      <c r="N78" s="183"/>
      <c r="O78" s="184"/>
      <c r="P78" s="184"/>
      <c r="Q78" s="184"/>
      <c r="R78" s="184"/>
      <c r="S78" s="184"/>
      <c r="T78" s="184"/>
      <c r="U78" s="185"/>
    </row>
    <row r="79" spans="2:21" ht="38.1" customHeight="1" x14ac:dyDescent="0.3">
      <c r="B79" s="33" t="s">
        <v>55</v>
      </c>
      <c r="C79" s="36" t="s">
        <v>164</v>
      </c>
      <c r="D79" s="6" t="s">
        <v>708</v>
      </c>
      <c r="E79" s="4">
        <v>1</v>
      </c>
      <c r="F79" s="89">
        <v>1</v>
      </c>
      <c r="G79" s="85">
        <v>1</v>
      </c>
      <c r="H79" s="93">
        <v>1</v>
      </c>
      <c r="I79" s="97">
        <f t="shared" si="8"/>
        <v>1</v>
      </c>
      <c r="J79" s="5" t="str">
        <f t="shared" si="7"/>
        <v>Complete</v>
      </c>
      <c r="K79" s="48" t="s">
        <v>224</v>
      </c>
      <c r="L79" s="18"/>
      <c r="N79" s="183"/>
      <c r="O79" s="184"/>
      <c r="P79" s="184"/>
      <c r="Q79" s="184"/>
      <c r="R79" s="184"/>
      <c r="S79" s="184"/>
      <c r="T79" s="184"/>
      <c r="U79" s="185"/>
    </row>
    <row r="80" spans="2:21" ht="38.1" customHeight="1" x14ac:dyDescent="0.3">
      <c r="B80" s="33" t="s">
        <v>55</v>
      </c>
      <c r="C80" s="36" t="s">
        <v>164</v>
      </c>
      <c r="D80" s="6" t="s">
        <v>165</v>
      </c>
      <c r="E80" s="4">
        <v>1</v>
      </c>
      <c r="F80" s="89">
        <v>1</v>
      </c>
      <c r="G80" s="85">
        <v>1</v>
      </c>
      <c r="H80" s="93">
        <v>1</v>
      </c>
      <c r="I80" s="97">
        <f t="shared" si="8"/>
        <v>1</v>
      </c>
      <c r="J80" s="5" t="str">
        <f t="shared" si="7"/>
        <v>Complete</v>
      </c>
      <c r="K80" s="48" t="s">
        <v>224</v>
      </c>
      <c r="L80" s="18"/>
      <c r="N80" s="183"/>
      <c r="O80" s="184"/>
      <c r="P80" s="184"/>
      <c r="Q80" s="184"/>
      <c r="R80" s="184"/>
      <c r="S80" s="184"/>
      <c r="T80" s="184"/>
      <c r="U80" s="185"/>
    </row>
    <row r="81" spans="2:21" ht="38.1" customHeight="1" thickBot="1" x14ac:dyDescent="0.35">
      <c r="B81" s="34" t="s">
        <v>55</v>
      </c>
      <c r="C81" s="52" t="s">
        <v>91</v>
      </c>
      <c r="D81" s="21" t="s">
        <v>92</v>
      </c>
      <c r="E81" s="22">
        <v>1</v>
      </c>
      <c r="F81" s="90">
        <v>0</v>
      </c>
      <c r="G81" s="86">
        <v>0</v>
      </c>
      <c r="H81" s="94">
        <v>0</v>
      </c>
      <c r="I81" s="98">
        <f t="shared" si="8"/>
        <v>0</v>
      </c>
      <c r="J81" s="23" t="str">
        <f t="shared" si="7"/>
        <v>N/A</v>
      </c>
      <c r="K81" s="51" t="s">
        <v>274</v>
      </c>
      <c r="L81" s="24"/>
      <c r="N81" s="183"/>
      <c r="O81" s="184"/>
      <c r="P81" s="184"/>
      <c r="Q81" s="184"/>
      <c r="R81" s="184"/>
      <c r="S81" s="184"/>
      <c r="T81" s="184"/>
      <c r="U81" s="185"/>
    </row>
    <row r="82" spans="2:21" ht="38.1" customHeight="1" x14ac:dyDescent="0.3">
      <c r="B82" s="31" t="s">
        <v>146</v>
      </c>
      <c r="C82" s="38" t="s">
        <v>147</v>
      </c>
      <c r="D82" s="26" t="s">
        <v>148</v>
      </c>
      <c r="E82" s="14">
        <v>1</v>
      </c>
      <c r="F82" s="88">
        <v>1</v>
      </c>
      <c r="G82" s="84">
        <v>1</v>
      </c>
      <c r="H82" s="92">
        <v>1</v>
      </c>
      <c r="I82" s="96">
        <f t="shared" si="8"/>
        <v>1</v>
      </c>
      <c r="J82" s="15" t="str">
        <f t="shared" si="7"/>
        <v>Complete</v>
      </c>
      <c r="K82" s="47" t="s">
        <v>226</v>
      </c>
      <c r="L82" s="16"/>
      <c r="N82" s="183"/>
      <c r="O82" s="184"/>
      <c r="P82" s="184"/>
      <c r="Q82" s="184"/>
      <c r="R82" s="184"/>
      <c r="S82" s="184"/>
      <c r="T82" s="184"/>
      <c r="U82" s="185"/>
    </row>
    <row r="83" spans="2:21" ht="38.1" customHeight="1" x14ac:dyDescent="0.3">
      <c r="B83" s="33" t="s">
        <v>146</v>
      </c>
      <c r="C83" s="35" t="s">
        <v>149</v>
      </c>
      <c r="D83" s="6" t="s">
        <v>154</v>
      </c>
      <c r="E83" s="4">
        <v>1</v>
      </c>
      <c r="F83" s="89">
        <v>1</v>
      </c>
      <c r="G83" s="85">
        <v>1</v>
      </c>
      <c r="H83" s="93">
        <v>1</v>
      </c>
      <c r="I83" s="97">
        <f t="shared" si="8"/>
        <v>1</v>
      </c>
      <c r="J83" s="5" t="str">
        <f t="shared" si="7"/>
        <v>Complete</v>
      </c>
      <c r="K83" s="48" t="s">
        <v>224</v>
      </c>
      <c r="L83" s="18"/>
      <c r="N83" s="183"/>
      <c r="O83" s="184"/>
      <c r="P83" s="184"/>
      <c r="Q83" s="184"/>
      <c r="R83" s="184"/>
      <c r="S83" s="184"/>
      <c r="T83" s="184"/>
      <c r="U83" s="185"/>
    </row>
    <row r="84" spans="2:21" ht="38.1" customHeight="1" x14ac:dyDescent="0.3">
      <c r="B84" s="33" t="s">
        <v>146</v>
      </c>
      <c r="C84" s="36" t="s">
        <v>150</v>
      </c>
      <c r="D84" s="6" t="s">
        <v>153</v>
      </c>
      <c r="E84" s="4">
        <v>1</v>
      </c>
      <c r="F84" s="89">
        <v>1</v>
      </c>
      <c r="G84" s="85">
        <v>1</v>
      </c>
      <c r="H84" s="93">
        <v>1</v>
      </c>
      <c r="I84" s="97">
        <f t="shared" si="8"/>
        <v>1</v>
      </c>
      <c r="J84" s="5" t="str">
        <f t="shared" ref="J84:J147" si="9">IF((I84&gt;=100%),"Complete",IF((I84=0%),"N/A","Proceed"))</f>
        <v>Complete</v>
      </c>
      <c r="K84" s="48" t="s">
        <v>224</v>
      </c>
      <c r="L84" s="18"/>
      <c r="N84" s="183"/>
      <c r="O84" s="184"/>
      <c r="P84" s="184"/>
      <c r="Q84" s="184"/>
      <c r="R84" s="184"/>
      <c r="S84" s="184"/>
      <c r="T84" s="184"/>
      <c r="U84" s="185"/>
    </row>
    <row r="85" spans="2:21" ht="38.1" customHeight="1" x14ac:dyDescent="0.3">
      <c r="B85" s="33" t="s">
        <v>146</v>
      </c>
      <c r="C85" s="35" t="s">
        <v>709</v>
      </c>
      <c r="D85" s="6" t="s">
        <v>263</v>
      </c>
      <c r="E85" s="4">
        <v>1</v>
      </c>
      <c r="F85" s="89">
        <v>1</v>
      </c>
      <c r="G85" s="85">
        <v>1</v>
      </c>
      <c r="H85" s="93">
        <v>1</v>
      </c>
      <c r="I85" s="97">
        <f t="shared" ref="I85:I148" si="10">(F85+G85+H85)/3</f>
        <v>1</v>
      </c>
      <c r="J85" s="5" t="str">
        <f t="shared" si="9"/>
        <v>Complete</v>
      </c>
      <c r="K85" s="48" t="s">
        <v>224</v>
      </c>
      <c r="L85" s="18"/>
      <c r="N85" s="183"/>
      <c r="O85" s="184"/>
      <c r="P85" s="184"/>
      <c r="Q85" s="184"/>
      <c r="R85" s="184"/>
      <c r="S85" s="184"/>
      <c r="T85" s="184"/>
      <c r="U85" s="185"/>
    </row>
    <row r="86" spans="2:21" ht="38.1" customHeight="1" thickBot="1" x14ac:dyDescent="0.35">
      <c r="B86" s="34" t="s">
        <v>146</v>
      </c>
      <c r="C86" s="37" t="s">
        <v>151</v>
      </c>
      <c r="D86" s="21" t="s">
        <v>152</v>
      </c>
      <c r="E86" s="22">
        <v>1</v>
      </c>
      <c r="F86" s="90">
        <v>1</v>
      </c>
      <c r="G86" s="86">
        <v>1</v>
      </c>
      <c r="H86" s="94">
        <v>1</v>
      </c>
      <c r="I86" s="98">
        <f t="shared" si="10"/>
        <v>1</v>
      </c>
      <c r="J86" s="23" t="str">
        <f t="shared" si="9"/>
        <v>Complete</v>
      </c>
      <c r="K86" s="51" t="s">
        <v>224</v>
      </c>
      <c r="L86" s="24"/>
      <c r="N86" s="183"/>
      <c r="O86" s="184"/>
      <c r="P86" s="184"/>
      <c r="Q86" s="184"/>
      <c r="R86" s="184"/>
      <c r="S86" s="184"/>
      <c r="T86" s="184"/>
      <c r="U86" s="185"/>
    </row>
    <row r="87" spans="2:21" ht="38.1" customHeight="1" x14ac:dyDescent="0.3">
      <c r="B87" s="31" t="s">
        <v>100</v>
      </c>
      <c r="C87" s="42" t="s">
        <v>100</v>
      </c>
      <c r="D87" s="40" t="s">
        <v>101</v>
      </c>
      <c r="E87" s="14">
        <v>1</v>
      </c>
      <c r="F87" s="88">
        <v>1</v>
      </c>
      <c r="G87" s="84">
        <v>1</v>
      </c>
      <c r="H87" s="92">
        <v>1</v>
      </c>
      <c r="I87" s="96">
        <f t="shared" si="10"/>
        <v>1</v>
      </c>
      <c r="J87" s="15" t="str">
        <f t="shared" si="9"/>
        <v>Complete</v>
      </c>
      <c r="K87" s="47" t="s">
        <v>226</v>
      </c>
      <c r="L87" s="16"/>
      <c r="N87" s="183"/>
      <c r="O87" s="184"/>
      <c r="P87" s="184"/>
      <c r="Q87" s="184"/>
      <c r="R87" s="184"/>
      <c r="S87" s="184"/>
      <c r="T87" s="184"/>
      <c r="U87" s="185"/>
    </row>
    <row r="88" spans="2:21" ht="38.1" customHeight="1" x14ac:dyDescent="0.3">
      <c r="B88" s="33" t="s">
        <v>710</v>
      </c>
      <c r="C88" s="45" t="s">
        <v>710</v>
      </c>
      <c r="D88" s="30" t="s">
        <v>711</v>
      </c>
      <c r="E88" s="4">
        <v>1</v>
      </c>
      <c r="F88" s="89">
        <v>1</v>
      </c>
      <c r="G88" s="85">
        <v>1</v>
      </c>
      <c r="H88" s="93">
        <v>1</v>
      </c>
      <c r="I88" s="97">
        <f t="shared" si="10"/>
        <v>1</v>
      </c>
      <c r="J88" s="5" t="str">
        <f t="shared" si="9"/>
        <v>Complete</v>
      </c>
      <c r="K88" s="48" t="s">
        <v>226</v>
      </c>
      <c r="L88" s="18"/>
      <c r="N88" s="183"/>
      <c r="O88" s="184"/>
      <c r="P88" s="184"/>
      <c r="Q88" s="184"/>
      <c r="R88" s="184"/>
      <c r="S88" s="184"/>
      <c r="T88" s="184"/>
      <c r="U88" s="185"/>
    </row>
    <row r="89" spans="2:21" ht="38.1" customHeight="1" x14ac:dyDescent="0.3">
      <c r="B89" s="33" t="s">
        <v>100</v>
      </c>
      <c r="C89" s="43" t="s">
        <v>100</v>
      </c>
      <c r="D89" s="30" t="s">
        <v>271</v>
      </c>
      <c r="E89" s="4">
        <v>1</v>
      </c>
      <c r="F89" s="89">
        <v>1</v>
      </c>
      <c r="G89" s="85">
        <v>1</v>
      </c>
      <c r="H89" s="93">
        <v>1</v>
      </c>
      <c r="I89" s="97">
        <f t="shared" si="10"/>
        <v>1</v>
      </c>
      <c r="J89" s="5" t="str">
        <f t="shared" si="9"/>
        <v>Complete</v>
      </c>
      <c r="K89" s="48" t="s">
        <v>226</v>
      </c>
      <c r="L89" s="18"/>
      <c r="N89" s="183"/>
      <c r="O89" s="184"/>
      <c r="P89" s="184"/>
      <c r="Q89" s="184"/>
      <c r="R89" s="184"/>
      <c r="S89" s="184"/>
      <c r="T89" s="184"/>
      <c r="U89" s="185"/>
    </row>
    <row r="90" spans="2:21" ht="38.1" customHeight="1" x14ac:dyDescent="0.3">
      <c r="B90" s="33" t="s">
        <v>100</v>
      </c>
      <c r="C90" s="45" t="s">
        <v>100</v>
      </c>
      <c r="D90" s="29" t="s">
        <v>102</v>
      </c>
      <c r="E90" s="4">
        <v>1</v>
      </c>
      <c r="F90" s="89">
        <v>1</v>
      </c>
      <c r="G90" s="85">
        <v>1</v>
      </c>
      <c r="H90" s="93">
        <v>1</v>
      </c>
      <c r="I90" s="97">
        <f t="shared" si="10"/>
        <v>1</v>
      </c>
      <c r="J90" s="5" t="str">
        <f t="shared" si="9"/>
        <v>Complete</v>
      </c>
      <c r="K90" s="48" t="s">
        <v>227</v>
      </c>
      <c r="L90" s="18"/>
      <c r="N90" s="275" t="s">
        <v>930</v>
      </c>
      <c r="O90" s="299"/>
      <c r="P90" s="299"/>
      <c r="Q90" s="299"/>
      <c r="R90" s="299"/>
      <c r="S90" s="299"/>
      <c r="T90" s="299"/>
      <c r="U90" s="300"/>
    </row>
    <row r="91" spans="2:21" ht="38.1" customHeight="1" x14ac:dyDescent="0.3">
      <c r="B91" s="33" t="s">
        <v>712</v>
      </c>
      <c r="C91" s="45" t="s">
        <v>713</v>
      </c>
      <c r="D91" s="29" t="s">
        <v>713</v>
      </c>
      <c r="E91" s="4">
        <v>1</v>
      </c>
      <c r="F91" s="89">
        <v>1</v>
      </c>
      <c r="G91" s="85">
        <v>1</v>
      </c>
      <c r="H91" s="93">
        <v>1</v>
      </c>
      <c r="I91" s="97">
        <f t="shared" si="10"/>
        <v>1</v>
      </c>
      <c r="J91" s="5" t="str">
        <f t="shared" si="9"/>
        <v>Complete</v>
      </c>
      <c r="K91" s="48" t="s">
        <v>227</v>
      </c>
      <c r="L91" s="18"/>
      <c r="N91" s="301"/>
      <c r="O91" s="302"/>
      <c r="P91" s="302"/>
      <c r="Q91" s="302"/>
      <c r="R91" s="302"/>
      <c r="S91" s="302"/>
      <c r="T91" s="302"/>
      <c r="U91" s="303"/>
    </row>
    <row r="92" spans="2:21" ht="38.1" customHeight="1" x14ac:dyDescent="0.3">
      <c r="B92" s="33" t="s">
        <v>100</v>
      </c>
      <c r="C92" s="45" t="s">
        <v>714</v>
      </c>
      <c r="D92" s="29" t="s">
        <v>715</v>
      </c>
      <c r="E92" s="4">
        <v>1</v>
      </c>
      <c r="F92" s="89">
        <v>1</v>
      </c>
      <c r="G92" s="85">
        <v>1</v>
      </c>
      <c r="H92" s="93">
        <v>1</v>
      </c>
      <c r="I92" s="97">
        <f t="shared" si="10"/>
        <v>1</v>
      </c>
      <c r="J92" s="5" t="str">
        <f t="shared" si="9"/>
        <v>Complete</v>
      </c>
      <c r="K92" s="48" t="s">
        <v>227</v>
      </c>
      <c r="L92" s="18"/>
      <c r="N92" s="301"/>
      <c r="O92" s="302"/>
      <c r="P92" s="302"/>
      <c r="Q92" s="302"/>
      <c r="R92" s="302"/>
      <c r="S92" s="302"/>
      <c r="T92" s="302"/>
      <c r="U92" s="303"/>
    </row>
    <row r="93" spans="2:21" ht="38.1" customHeight="1" x14ac:dyDescent="0.3">
      <c r="B93" s="33" t="s">
        <v>100</v>
      </c>
      <c r="C93" s="45" t="s">
        <v>272</v>
      </c>
      <c r="D93" s="29" t="s">
        <v>715</v>
      </c>
      <c r="E93" s="4">
        <v>1</v>
      </c>
      <c r="F93" s="89">
        <v>1</v>
      </c>
      <c r="G93" s="85">
        <v>1</v>
      </c>
      <c r="H93" s="93">
        <v>1</v>
      </c>
      <c r="I93" s="97">
        <f t="shared" si="10"/>
        <v>1</v>
      </c>
      <c r="J93" s="5" t="str">
        <f t="shared" si="9"/>
        <v>Complete</v>
      </c>
      <c r="K93" s="48" t="s">
        <v>227</v>
      </c>
      <c r="L93" s="18"/>
      <c r="N93" s="304"/>
      <c r="O93" s="305"/>
      <c r="P93" s="305"/>
      <c r="Q93" s="305"/>
      <c r="R93" s="305"/>
      <c r="S93" s="305"/>
      <c r="T93" s="305"/>
      <c r="U93" s="306"/>
    </row>
    <row r="94" spans="2:21" ht="38.1" customHeight="1" thickBot="1" x14ac:dyDescent="0.35">
      <c r="B94" s="34" t="s">
        <v>100</v>
      </c>
      <c r="C94" s="44" t="s">
        <v>100</v>
      </c>
      <c r="D94" s="41" t="s">
        <v>716</v>
      </c>
      <c r="E94" s="22">
        <v>1</v>
      </c>
      <c r="F94" s="142">
        <v>1</v>
      </c>
      <c r="G94" s="86">
        <v>1</v>
      </c>
      <c r="H94" s="94">
        <v>1</v>
      </c>
      <c r="I94" s="98">
        <f t="shared" si="10"/>
        <v>1</v>
      </c>
      <c r="J94" s="23" t="str">
        <f t="shared" si="9"/>
        <v>Complete</v>
      </c>
      <c r="K94" s="51" t="s">
        <v>225</v>
      </c>
      <c r="L94" s="24"/>
      <c r="N94" s="183"/>
      <c r="O94" s="184"/>
      <c r="P94" s="184"/>
      <c r="Q94" s="184"/>
      <c r="R94" s="184"/>
      <c r="S94" s="184"/>
      <c r="T94" s="184"/>
      <c r="U94" s="185"/>
    </row>
    <row r="95" spans="2:21" ht="38.1" customHeight="1" x14ac:dyDescent="0.3">
      <c r="B95" s="11" t="s">
        <v>62</v>
      </c>
      <c r="C95" s="25" t="s">
        <v>71</v>
      </c>
      <c r="D95" s="32" t="s">
        <v>717</v>
      </c>
      <c r="E95" s="14">
        <v>1</v>
      </c>
      <c r="F95" s="88">
        <v>1</v>
      </c>
      <c r="G95" s="84">
        <v>1</v>
      </c>
      <c r="H95" s="92">
        <v>1</v>
      </c>
      <c r="I95" s="96">
        <f t="shared" si="10"/>
        <v>1</v>
      </c>
      <c r="J95" s="15" t="str">
        <f t="shared" si="9"/>
        <v>Complete</v>
      </c>
      <c r="K95" s="47" t="s">
        <v>224</v>
      </c>
      <c r="L95" s="16"/>
      <c r="N95" s="183"/>
      <c r="O95" s="184"/>
      <c r="P95" s="184"/>
      <c r="Q95" s="184"/>
      <c r="R95" s="184"/>
      <c r="S95" s="184"/>
      <c r="T95" s="184"/>
      <c r="U95" s="185"/>
    </row>
    <row r="96" spans="2:21" ht="38.1" customHeight="1" x14ac:dyDescent="0.3">
      <c r="B96" s="17" t="s">
        <v>62</v>
      </c>
      <c r="C96" s="10" t="s">
        <v>71</v>
      </c>
      <c r="D96" s="7" t="s">
        <v>73</v>
      </c>
      <c r="E96" s="4">
        <v>1</v>
      </c>
      <c r="F96" s="89">
        <v>1</v>
      </c>
      <c r="G96" s="85">
        <v>1</v>
      </c>
      <c r="H96" s="93">
        <v>1</v>
      </c>
      <c r="I96" s="97">
        <f t="shared" si="10"/>
        <v>1</v>
      </c>
      <c r="J96" s="5" t="str">
        <f t="shared" si="9"/>
        <v>Complete</v>
      </c>
      <c r="K96" s="48" t="s">
        <v>224</v>
      </c>
      <c r="L96" s="18"/>
      <c r="N96" s="183"/>
      <c r="O96" s="184"/>
      <c r="P96" s="184"/>
      <c r="Q96" s="184"/>
      <c r="R96" s="184"/>
      <c r="S96" s="184"/>
      <c r="T96" s="184"/>
      <c r="U96" s="185"/>
    </row>
    <row r="97" spans="2:21" ht="38.1" customHeight="1" x14ac:dyDescent="0.3">
      <c r="B97" s="17" t="s">
        <v>718</v>
      </c>
      <c r="C97" s="10" t="s">
        <v>719</v>
      </c>
      <c r="D97" s="7" t="s">
        <v>74</v>
      </c>
      <c r="E97" s="4">
        <v>1</v>
      </c>
      <c r="F97" s="89">
        <v>1</v>
      </c>
      <c r="G97" s="85">
        <v>1</v>
      </c>
      <c r="H97" s="93">
        <v>1</v>
      </c>
      <c r="I97" s="97">
        <f t="shared" si="10"/>
        <v>1</v>
      </c>
      <c r="J97" s="5" t="str">
        <f t="shared" si="9"/>
        <v>Complete</v>
      </c>
      <c r="K97" s="48" t="s">
        <v>224</v>
      </c>
      <c r="L97" s="18"/>
      <c r="N97" s="183"/>
      <c r="O97" s="184"/>
      <c r="P97" s="184"/>
      <c r="Q97" s="184"/>
      <c r="R97" s="184"/>
      <c r="S97" s="184"/>
      <c r="T97" s="184"/>
      <c r="U97" s="185"/>
    </row>
    <row r="98" spans="2:21" ht="38.1" customHeight="1" x14ac:dyDescent="0.3">
      <c r="B98" s="17" t="s">
        <v>62</v>
      </c>
      <c r="C98" s="10" t="s">
        <v>71</v>
      </c>
      <c r="D98" s="7" t="s">
        <v>75</v>
      </c>
      <c r="E98" s="4">
        <v>1</v>
      </c>
      <c r="F98" s="89">
        <v>1</v>
      </c>
      <c r="G98" s="85">
        <v>1</v>
      </c>
      <c r="H98" s="93">
        <v>1</v>
      </c>
      <c r="I98" s="97">
        <f t="shared" si="10"/>
        <v>1</v>
      </c>
      <c r="J98" s="5" t="str">
        <f t="shared" si="9"/>
        <v>Complete</v>
      </c>
      <c r="K98" s="48" t="s">
        <v>224</v>
      </c>
      <c r="L98" s="18"/>
      <c r="N98" s="183"/>
      <c r="O98" s="184"/>
      <c r="P98" s="184"/>
      <c r="Q98" s="184"/>
      <c r="R98" s="184"/>
      <c r="S98" s="184"/>
      <c r="T98" s="184"/>
      <c r="U98" s="185"/>
    </row>
    <row r="99" spans="2:21" ht="38.1" customHeight="1" x14ac:dyDescent="0.3">
      <c r="B99" s="17" t="s">
        <v>62</v>
      </c>
      <c r="C99" s="10" t="s">
        <v>71</v>
      </c>
      <c r="D99" s="7" t="s">
        <v>76</v>
      </c>
      <c r="E99" s="4">
        <v>1</v>
      </c>
      <c r="F99" s="89">
        <v>1</v>
      </c>
      <c r="G99" s="85">
        <v>1</v>
      </c>
      <c r="H99" s="93">
        <v>1</v>
      </c>
      <c r="I99" s="97">
        <f t="shared" si="10"/>
        <v>1</v>
      </c>
      <c r="J99" s="5" t="str">
        <f t="shared" si="9"/>
        <v>Complete</v>
      </c>
      <c r="K99" s="48" t="s">
        <v>224</v>
      </c>
      <c r="L99" s="18"/>
      <c r="N99" s="183"/>
      <c r="O99" s="184"/>
      <c r="P99" s="184"/>
      <c r="Q99" s="184"/>
      <c r="R99" s="184"/>
      <c r="S99" s="184"/>
      <c r="T99" s="184"/>
      <c r="U99" s="185"/>
    </row>
    <row r="100" spans="2:21" ht="38.1" customHeight="1" x14ac:dyDescent="0.3">
      <c r="B100" s="17" t="s">
        <v>718</v>
      </c>
      <c r="C100" s="10" t="s">
        <v>719</v>
      </c>
      <c r="D100" s="7" t="s">
        <v>77</v>
      </c>
      <c r="E100" s="4">
        <v>1</v>
      </c>
      <c r="F100" s="89">
        <v>1</v>
      </c>
      <c r="G100" s="85">
        <v>1</v>
      </c>
      <c r="H100" s="93">
        <v>1</v>
      </c>
      <c r="I100" s="97">
        <f t="shared" si="10"/>
        <v>1</v>
      </c>
      <c r="J100" s="5" t="str">
        <f t="shared" si="9"/>
        <v>Complete</v>
      </c>
      <c r="K100" s="48" t="s">
        <v>224</v>
      </c>
      <c r="L100" s="18"/>
      <c r="N100" s="183"/>
      <c r="O100" s="184"/>
      <c r="P100" s="184"/>
      <c r="Q100" s="184"/>
      <c r="R100" s="184"/>
      <c r="S100" s="184"/>
      <c r="T100" s="184"/>
      <c r="U100" s="185"/>
    </row>
    <row r="101" spans="2:21" ht="38.1" customHeight="1" x14ac:dyDescent="0.3">
      <c r="B101" s="17" t="s">
        <v>718</v>
      </c>
      <c r="C101" s="10" t="s">
        <v>719</v>
      </c>
      <c r="D101" s="7" t="s">
        <v>78</v>
      </c>
      <c r="E101" s="4">
        <v>1</v>
      </c>
      <c r="F101" s="89">
        <v>1</v>
      </c>
      <c r="G101" s="85">
        <v>1</v>
      </c>
      <c r="H101" s="93">
        <v>1</v>
      </c>
      <c r="I101" s="97">
        <f t="shared" si="10"/>
        <v>1</v>
      </c>
      <c r="J101" s="5" t="str">
        <f t="shared" si="9"/>
        <v>Complete</v>
      </c>
      <c r="K101" s="48" t="s">
        <v>224</v>
      </c>
      <c r="L101" s="18"/>
      <c r="N101" s="183"/>
      <c r="O101" s="184"/>
      <c r="P101" s="184"/>
      <c r="Q101" s="184"/>
      <c r="R101" s="184"/>
      <c r="S101" s="184"/>
      <c r="T101" s="184"/>
      <c r="U101" s="185"/>
    </row>
    <row r="102" spans="2:21" ht="38.1" customHeight="1" x14ac:dyDescent="0.3">
      <c r="B102" s="17" t="s">
        <v>62</v>
      </c>
      <c r="C102" s="35" t="s">
        <v>72</v>
      </c>
      <c r="D102" s="7" t="s">
        <v>94</v>
      </c>
      <c r="E102" s="4">
        <v>1</v>
      </c>
      <c r="F102" s="89">
        <v>1</v>
      </c>
      <c r="G102" s="85">
        <v>1</v>
      </c>
      <c r="H102" s="93">
        <v>1</v>
      </c>
      <c r="I102" s="97">
        <f t="shared" si="10"/>
        <v>1</v>
      </c>
      <c r="J102" s="5" t="str">
        <f t="shared" si="9"/>
        <v>Complete</v>
      </c>
      <c r="K102" s="48" t="s">
        <v>224</v>
      </c>
      <c r="L102" s="18"/>
      <c r="N102" s="183"/>
      <c r="O102" s="184"/>
      <c r="P102" s="184"/>
      <c r="Q102" s="184"/>
      <c r="R102" s="184"/>
      <c r="S102" s="184"/>
      <c r="T102" s="184"/>
      <c r="U102" s="185"/>
    </row>
    <row r="103" spans="2:21" ht="38.1" customHeight="1" x14ac:dyDescent="0.3">
      <c r="B103" s="17" t="s">
        <v>62</v>
      </c>
      <c r="C103" s="35" t="s">
        <v>72</v>
      </c>
      <c r="D103" s="7" t="s">
        <v>720</v>
      </c>
      <c r="E103" s="4">
        <v>1</v>
      </c>
      <c r="F103" s="89">
        <v>1</v>
      </c>
      <c r="G103" s="85">
        <v>1</v>
      </c>
      <c r="H103" s="93">
        <v>1</v>
      </c>
      <c r="I103" s="97">
        <f t="shared" si="10"/>
        <v>1</v>
      </c>
      <c r="J103" s="5" t="str">
        <f t="shared" si="9"/>
        <v>Complete</v>
      </c>
      <c r="K103" s="48" t="s">
        <v>224</v>
      </c>
      <c r="L103" s="18"/>
      <c r="N103" s="183"/>
      <c r="O103" s="184"/>
      <c r="P103" s="184"/>
      <c r="Q103" s="184"/>
      <c r="R103" s="184"/>
      <c r="S103" s="184"/>
      <c r="T103" s="184"/>
      <c r="U103" s="185"/>
    </row>
    <row r="104" spans="2:21" ht="38.1" customHeight="1" x14ac:dyDescent="0.3">
      <c r="B104" s="17" t="s">
        <v>718</v>
      </c>
      <c r="C104" s="35" t="s">
        <v>721</v>
      </c>
      <c r="D104" s="7" t="s">
        <v>722</v>
      </c>
      <c r="E104" s="4">
        <v>1</v>
      </c>
      <c r="F104" s="89">
        <v>1</v>
      </c>
      <c r="G104" s="85">
        <v>1</v>
      </c>
      <c r="H104" s="93">
        <v>1</v>
      </c>
      <c r="I104" s="97">
        <f t="shared" si="10"/>
        <v>1</v>
      </c>
      <c r="J104" s="5" t="str">
        <f t="shared" si="9"/>
        <v>Complete</v>
      </c>
      <c r="K104" s="48" t="s">
        <v>224</v>
      </c>
      <c r="L104" s="18"/>
      <c r="N104" s="183"/>
      <c r="O104" s="184"/>
      <c r="P104" s="184"/>
      <c r="Q104" s="184"/>
      <c r="R104" s="184"/>
      <c r="S104" s="184"/>
      <c r="T104" s="184"/>
      <c r="U104" s="185"/>
    </row>
    <row r="105" spans="2:21" ht="38.1" customHeight="1" x14ac:dyDescent="0.3">
      <c r="B105" s="17" t="s">
        <v>62</v>
      </c>
      <c r="C105" s="35" t="s">
        <v>72</v>
      </c>
      <c r="D105" s="7" t="s">
        <v>723</v>
      </c>
      <c r="E105" s="4">
        <v>1</v>
      </c>
      <c r="F105" s="89">
        <v>1</v>
      </c>
      <c r="G105" s="85">
        <v>1</v>
      </c>
      <c r="H105" s="93">
        <v>1</v>
      </c>
      <c r="I105" s="97">
        <f t="shared" si="10"/>
        <v>1</v>
      </c>
      <c r="J105" s="5" t="str">
        <f t="shared" si="9"/>
        <v>Complete</v>
      </c>
      <c r="K105" s="48" t="s">
        <v>224</v>
      </c>
      <c r="L105" s="18"/>
      <c r="N105" s="183"/>
      <c r="O105" s="184"/>
      <c r="P105" s="184"/>
      <c r="Q105" s="184"/>
      <c r="R105" s="184"/>
      <c r="S105" s="184"/>
      <c r="T105" s="184"/>
      <c r="U105" s="185"/>
    </row>
    <row r="106" spans="2:21" ht="38.1" customHeight="1" x14ac:dyDescent="0.3">
      <c r="B106" s="17" t="s">
        <v>718</v>
      </c>
      <c r="C106" s="35" t="s">
        <v>721</v>
      </c>
      <c r="D106" s="7" t="s">
        <v>724</v>
      </c>
      <c r="E106" s="4">
        <v>1</v>
      </c>
      <c r="F106" s="89">
        <v>1</v>
      </c>
      <c r="G106" s="85">
        <v>1</v>
      </c>
      <c r="H106" s="93">
        <v>1</v>
      </c>
      <c r="I106" s="97">
        <f t="shared" si="10"/>
        <v>1</v>
      </c>
      <c r="J106" s="5" t="str">
        <f t="shared" si="9"/>
        <v>Complete</v>
      </c>
      <c r="K106" s="48" t="s">
        <v>224</v>
      </c>
      <c r="L106" s="18"/>
      <c r="N106" s="183"/>
      <c r="O106" s="184"/>
      <c r="P106" s="184"/>
      <c r="Q106" s="184"/>
      <c r="R106" s="184"/>
      <c r="S106" s="184"/>
      <c r="T106" s="184"/>
      <c r="U106" s="185"/>
    </row>
    <row r="107" spans="2:21" ht="38.1" customHeight="1" x14ac:dyDescent="0.3">
      <c r="B107" s="17" t="s">
        <v>62</v>
      </c>
      <c r="C107" s="35" t="s">
        <v>72</v>
      </c>
      <c r="D107" s="7" t="s">
        <v>725</v>
      </c>
      <c r="E107" s="4">
        <v>1</v>
      </c>
      <c r="F107" s="89">
        <v>1</v>
      </c>
      <c r="G107" s="85">
        <v>1</v>
      </c>
      <c r="H107" s="93">
        <v>1</v>
      </c>
      <c r="I107" s="97">
        <f t="shared" si="10"/>
        <v>1</v>
      </c>
      <c r="J107" s="5" t="str">
        <f t="shared" si="9"/>
        <v>Complete</v>
      </c>
      <c r="K107" s="48" t="s">
        <v>224</v>
      </c>
      <c r="L107" s="18"/>
      <c r="N107" s="183"/>
      <c r="O107" s="184"/>
      <c r="P107" s="184"/>
      <c r="Q107" s="184"/>
      <c r="R107" s="184"/>
      <c r="S107" s="184"/>
      <c r="T107" s="184"/>
      <c r="U107" s="185"/>
    </row>
    <row r="108" spans="2:21" ht="38.1" customHeight="1" x14ac:dyDescent="0.3">
      <c r="B108" s="17" t="s">
        <v>62</v>
      </c>
      <c r="C108" s="36" t="s">
        <v>333</v>
      </c>
      <c r="D108" s="7" t="s">
        <v>58</v>
      </c>
      <c r="E108" s="4">
        <v>1</v>
      </c>
      <c r="F108" s="89">
        <v>1</v>
      </c>
      <c r="G108" s="85">
        <v>1</v>
      </c>
      <c r="H108" s="93">
        <v>1</v>
      </c>
      <c r="I108" s="97">
        <f t="shared" si="10"/>
        <v>1</v>
      </c>
      <c r="J108" s="5" t="str">
        <f t="shared" si="9"/>
        <v>Complete</v>
      </c>
      <c r="K108" s="48" t="s">
        <v>224</v>
      </c>
      <c r="L108" s="18"/>
      <c r="N108" s="183"/>
      <c r="O108" s="184"/>
      <c r="P108" s="184"/>
      <c r="Q108" s="184"/>
      <c r="R108" s="184"/>
      <c r="S108" s="184"/>
      <c r="T108" s="184"/>
      <c r="U108" s="185"/>
    </row>
    <row r="109" spans="2:21" ht="38.1" customHeight="1" x14ac:dyDescent="0.3">
      <c r="B109" s="17" t="s">
        <v>718</v>
      </c>
      <c r="C109" s="36" t="s">
        <v>726</v>
      </c>
      <c r="D109" s="7" t="s">
        <v>727</v>
      </c>
      <c r="E109" s="4">
        <v>1</v>
      </c>
      <c r="F109" s="89">
        <v>1</v>
      </c>
      <c r="G109" s="85">
        <v>1</v>
      </c>
      <c r="H109" s="93">
        <v>1</v>
      </c>
      <c r="I109" s="97">
        <f t="shared" si="10"/>
        <v>1</v>
      </c>
      <c r="J109" s="5" t="str">
        <f t="shared" si="9"/>
        <v>Complete</v>
      </c>
      <c r="K109" s="48" t="s">
        <v>224</v>
      </c>
      <c r="L109" s="18"/>
      <c r="N109" s="183"/>
      <c r="O109" s="184"/>
      <c r="P109" s="184"/>
      <c r="Q109" s="184"/>
      <c r="R109" s="184"/>
      <c r="S109" s="184"/>
      <c r="T109" s="184"/>
      <c r="U109" s="185"/>
    </row>
    <row r="110" spans="2:21" ht="38.1" customHeight="1" x14ac:dyDescent="0.3">
      <c r="B110" s="17" t="s">
        <v>718</v>
      </c>
      <c r="C110" s="36" t="s">
        <v>726</v>
      </c>
      <c r="D110" s="7" t="s">
        <v>728</v>
      </c>
      <c r="E110" s="4">
        <v>1</v>
      </c>
      <c r="F110" s="89">
        <v>1</v>
      </c>
      <c r="G110" s="85">
        <v>1</v>
      </c>
      <c r="H110" s="93">
        <v>1</v>
      </c>
      <c r="I110" s="97">
        <f t="shared" si="10"/>
        <v>1</v>
      </c>
      <c r="J110" s="5" t="str">
        <f t="shared" si="9"/>
        <v>Complete</v>
      </c>
      <c r="K110" s="48" t="s">
        <v>224</v>
      </c>
      <c r="L110" s="18"/>
      <c r="N110" s="183"/>
      <c r="O110" s="184"/>
      <c r="P110" s="184"/>
      <c r="Q110" s="184"/>
      <c r="R110" s="184"/>
      <c r="S110" s="184"/>
      <c r="T110" s="184"/>
      <c r="U110" s="185"/>
    </row>
    <row r="111" spans="2:21" ht="38.1" customHeight="1" x14ac:dyDescent="0.3">
      <c r="B111" s="17" t="s">
        <v>62</v>
      </c>
      <c r="C111" s="36" t="s">
        <v>333</v>
      </c>
      <c r="D111" s="7" t="s">
        <v>157</v>
      </c>
      <c r="E111" s="4">
        <v>1</v>
      </c>
      <c r="F111" s="89">
        <v>1</v>
      </c>
      <c r="G111" s="85">
        <v>1</v>
      </c>
      <c r="H111" s="93">
        <v>1</v>
      </c>
      <c r="I111" s="97">
        <f t="shared" si="10"/>
        <v>1</v>
      </c>
      <c r="J111" s="5" t="str">
        <f t="shared" si="9"/>
        <v>Complete</v>
      </c>
      <c r="K111" s="48" t="s">
        <v>224</v>
      </c>
      <c r="L111" s="18"/>
      <c r="N111" s="183"/>
      <c r="O111" s="184"/>
      <c r="P111" s="184"/>
      <c r="Q111" s="184"/>
      <c r="R111" s="184"/>
      <c r="S111" s="184"/>
      <c r="T111" s="184"/>
      <c r="U111" s="185"/>
    </row>
    <row r="112" spans="2:21" ht="38.1" customHeight="1" x14ac:dyDescent="0.3">
      <c r="B112" s="17" t="s">
        <v>62</v>
      </c>
      <c r="C112" s="36" t="s">
        <v>333</v>
      </c>
      <c r="D112" s="7" t="s">
        <v>158</v>
      </c>
      <c r="E112" s="4">
        <v>1</v>
      </c>
      <c r="F112" s="89">
        <v>1</v>
      </c>
      <c r="G112" s="85">
        <v>1</v>
      </c>
      <c r="H112" s="93">
        <v>1</v>
      </c>
      <c r="I112" s="97">
        <f t="shared" si="10"/>
        <v>1</v>
      </c>
      <c r="J112" s="5" t="str">
        <f t="shared" si="9"/>
        <v>Complete</v>
      </c>
      <c r="K112" s="48" t="s">
        <v>224</v>
      </c>
      <c r="L112" s="18"/>
      <c r="N112" s="183"/>
      <c r="O112" s="184"/>
      <c r="P112" s="184"/>
      <c r="Q112" s="184"/>
      <c r="R112" s="184"/>
      <c r="S112" s="184"/>
      <c r="T112" s="184"/>
      <c r="U112" s="185"/>
    </row>
    <row r="113" spans="2:21" ht="38.1" customHeight="1" x14ac:dyDescent="0.3">
      <c r="B113" s="17" t="s">
        <v>62</v>
      </c>
      <c r="C113" s="36" t="s">
        <v>333</v>
      </c>
      <c r="D113" s="7" t="s">
        <v>159</v>
      </c>
      <c r="E113" s="4">
        <v>1</v>
      </c>
      <c r="F113" s="89">
        <v>1</v>
      </c>
      <c r="G113" s="85">
        <v>1</v>
      </c>
      <c r="H113" s="93">
        <v>1</v>
      </c>
      <c r="I113" s="97">
        <f t="shared" si="10"/>
        <v>1</v>
      </c>
      <c r="J113" s="5" t="str">
        <f t="shared" si="9"/>
        <v>Complete</v>
      </c>
      <c r="K113" s="48" t="s">
        <v>224</v>
      </c>
      <c r="L113" s="18"/>
      <c r="N113" s="183"/>
      <c r="O113" s="184"/>
      <c r="P113" s="184"/>
      <c r="Q113" s="184"/>
      <c r="R113" s="184"/>
      <c r="S113" s="184"/>
      <c r="T113" s="184"/>
      <c r="U113" s="185"/>
    </row>
    <row r="114" spans="2:21" ht="38.1" customHeight="1" x14ac:dyDescent="0.3">
      <c r="B114" s="17" t="s">
        <v>62</v>
      </c>
      <c r="C114" s="35" t="s">
        <v>160</v>
      </c>
      <c r="D114" s="7" t="s">
        <v>729</v>
      </c>
      <c r="E114" s="4">
        <v>1</v>
      </c>
      <c r="F114" s="89">
        <v>1</v>
      </c>
      <c r="G114" s="85">
        <v>1</v>
      </c>
      <c r="H114" s="93">
        <v>1</v>
      </c>
      <c r="I114" s="97">
        <f t="shared" si="10"/>
        <v>1</v>
      </c>
      <c r="J114" s="5" t="str">
        <f t="shared" si="9"/>
        <v>Complete</v>
      </c>
      <c r="K114" s="48" t="s">
        <v>224</v>
      </c>
      <c r="L114" s="18"/>
      <c r="N114" s="183"/>
      <c r="O114" s="184"/>
      <c r="P114" s="184"/>
      <c r="Q114" s="184"/>
      <c r="R114" s="184"/>
      <c r="S114" s="184"/>
      <c r="T114" s="184"/>
      <c r="U114" s="185"/>
    </row>
    <row r="115" spans="2:21" ht="38.1" customHeight="1" x14ac:dyDescent="0.3">
      <c r="B115" s="17" t="s">
        <v>62</v>
      </c>
      <c r="C115" s="35" t="s">
        <v>160</v>
      </c>
      <c r="D115" s="7" t="s">
        <v>59</v>
      </c>
      <c r="E115" s="4">
        <v>1</v>
      </c>
      <c r="F115" s="89">
        <v>1</v>
      </c>
      <c r="G115" s="85">
        <v>1</v>
      </c>
      <c r="H115" s="93">
        <v>1</v>
      </c>
      <c r="I115" s="97">
        <f t="shared" si="10"/>
        <v>1</v>
      </c>
      <c r="J115" s="5" t="str">
        <f t="shared" si="9"/>
        <v>Complete</v>
      </c>
      <c r="K115" s="48" t="s">
        <v>224</v>
      </c>
      <c r="L115" s="18"/>
      <c r="N115" s="183"/>
      <c r="O115" s="184"/>
      <c r="P115" s="184"/>
      <c r="Q115" s="184"/>
      <c r="R115" s="184"/>
      <c r="S115" s="184"/>
      <c r="T115" s="184"/>
      <c r="U115" s="185"/>
    </row>
    <row r="116" spans="2:21" ht="38.1" customHeight="1" x14ac:dyDescent="0.3">
      <c r="B116" s="17" t="s">
        <v>62</v>
      </c>
      <c r="C116" s="35" t="s">
        <v>160</v>
      </c>
      <c r="D116" s="7" t="s">
        <v>161</v>
      </c>
      <c r="E116" s="4">
        <v>1</v>
      </c>
      <c r="F116" s="89">
        <v>1</v>
      </c>
      <c r="G116" s="85">
        <v>1</v>
      </c>
      <c r="H116" s="93">
        <v>1</v>
      </c>
      <c r="I116" s="97">
        <f t="shared" si="10"/>
        <v>1</v>
      </c>
      <c r="J116" s="5" t="str">
        <f t="shared" si="9"/>
        <v>Complete</v>
      </c>
      <c r="K116" s="48" t="s">
        <v>224</v>
      </c>
      <c r="L116" s="18"/>
      <c r="N116" s="183"/>
      <c r="O116" s="184"/>
      <c r="P116" s="184"/>
      <c r="Q116" s="184"/>
      <c r="R116" s="184"/>
      <c r="S116" s="184"/>
      <c r="T116" s="184"/>
      <c r="U116" s="185"/>
    </row>
    <row r="117" spans="2:21" ht="38.1" customHeight="1" x14ac:dyDescent="0.3">
      <c r="B117" s="17" t="s">
        <v>730</v>
      </c>
      <c r="C117" s="35" t="s">
        <v>731</v>
      </c>
      <c r="D117" s="7" t="s">
        <v>732</v>
      </c>
      <c r="E117" s="4">
        <v>1</v>
      </c>
      <c r="F117" s="89">
        <v>1</v>
      </c>
      <c r="G117" s="85">
        <v>1</v>
      </c>
      <c r="H117" s="93">
        <v>1</v>
      </c>
      <c r="I117" s="97">
        <f t="shared" si="10"/>
        <v>1</v>
      </c>
      <c r="J117" s="5" t="str">
        <f t="shared" si="9"/>
        <v>Complete</v>
      </c>
      <c r="K117" s="48" t="s">
        <v>224</v>
      </c>
      <c r="L117" s="18"/>
      <c r="N117" s="183"/>
      <c r="O117" s="184"/>
      <c r="P117" s="184"/>
      <c r="Q117" s="184"/>
      <c r="R117" s="184"/>
      <c r="S117" s="184"/>
      <c r="T117" s="184"/>
      <c r="U117" s="185"/>
    </row>
    <row r="118" spans="2:21" ht="38.1" customHeight="1" x14ac:dyDescent="0.3">
      <c r="B118" s="17" t="s">
        <v>62</v>
      </c>
      <c r="C118" s="35" t="s">
        <v>160</v>
      </c>
      <c r="D118" s="7" t="s">
        <v>162</v>
      </c>
      <c r="E118" s="4">
        <v>1</v>
      </c>
      <c r="F118" s="89">
        <v>1</v>
      </c>
      <c r="G118" s="85">
        <v>1</v>
      </c>
      <c r="H118" s="93">
        <v>1</v>
      </c>
      <c r="I118" s="97">
        <f t="shared" si="10"/>
        <v>1</v>
      </c>
      <c r="J118" s="5" t="str">
        <f t="shared" si="9"/>
        <v>Complete</v>
      </c>
      <c r="K118" s="48" t="s">
        <v>224</v>
      </c>
      <c r="L118" s="18"/>
      <c r="N118" s="183"/>
      <c r="O118" s="184"/>
      <c r="P118" s="184"/>
      <c r="Q118" s="184"/>
      <c r="R118" s="184"/>
      <c r="S118" s="184"/>
      <c r="T118" s="184"/>
      <c r="U118" s="185"/>
    </row>
    <row r="119" spans="2:21" ht="38.1" customHeight="1" x14ac:dyDescent="0.3">
      <c r="B119" s="17" t="s">
        <v>62</v>
      </c>
      <c r="C119" s="35" t="s">
        <v>160</v>
      </c>
      <c r="D119" s="7" t="s">
        <v>163</v>
      </c>
      <c r="E119" s="4">
        <v>1</v>
      </c>
      <c r="F119" s="89">
        <v>1</v>
      </c>
      <c r="G119" s="85">
        <v>1</v>
      </c>
      <c r="H119" s="93">
        <v>1</v>
      </c>
      <c r="I119" s="97">
        <f t="shared" si="10"/>
        <v>1</v>
      </c>
      <c r="J119" s="5" t="str">
        <f t="shared" si="9"/>
        <v>Complete</v>
      </c>
      <c r="K119" s="48" t="s">
        <v>224</v>
      </c>
      <c r="L119" s="18"/>
      <c r="N119" s="183"/>
      <c r="O119" s="184"/>
      <c r="P119" s="184"/>
      <c r="Q119" s="184"/>
      <c r="R119" s="184"/>
      <c r="S119" s="184"/>
      <c r="T119" s="184"/>
      <c r="U119" s="185"/>
    </row>
    <row r="120" spans="2:21" ht="38.1" customHeight="1" x14ac:dyDescent="0.3">
      <c r="B120" s="17" t="s">
        <v>62</v>
      </c>
      <c r="C120" s="36" t="s">
        <v>6</v>
      </c>
      <c r="D120" s="7" t="s">
        <v>60</v>
      </c>
      <c r="E120" s="4">
        <v>1</v>
      </c>
      <c r="F120" s="89">
        <v>1</v>
      </c>
      <c r="G120" s="85">
        <v>1</v>
      </c>
      <c r="H120" s="93">
        <v>1</v>
      </c>
      <c r="I120" s="97">
        <f t="shared" si="10"/>
        <v>1</v>
      </c>
      <c r="J120" s="5" t="str">
        <f t="shared" si="9"/>
        <v>Complete</v>
      </c>
      <c r="K120" s="48" t="s">
        <v>224</v>
      </c>
      <c r="L120" s="18"/>
      <c r="N120" s="183"/>
      <c r="O120" s="184"/>
      <c r="P120" s="184"/>
      <c r="Q120" s="184"/>
      <c r="R120" s="184"/>
      <c r="S120" s="184"/>
      <c r="T120" s="184"/>
      <c r="U120" s="185"/>
    </row>
    <row r="121" spans="2:21" ht="38.1" customHeight="1" x14ac:dyDescent="0.3">
      <c r="B121" s="17" t="s">
        <v>62</v>
      </c>
      <c r="C121" s="36" t="s">
        <v>6</v>
      </c>
      <c r="D121" s="7" t="s">
        <v>733</v>
      </c>
      <c r="E121" s="4">
        <v>1</v>
      </c>
      <c r="F121" s="89">
        <v>1</v>
      </c>
      <c r="G121" s="85">
        <v>1</v>
      </c>
      <c r="H121" s="93">
        <v>1</v>
      </c>
      <c r="I121" s="97">
        <f t="shared" si="10"/>
        <v>1</v>
      </c>
      <c r="J121" s="5" t="str">
        <f t="shared" si="9"/>
        <v>Complete</v>
      </c>
      <c r="K121" s="48" t="s">
        <v>224</v>
      </c>
      <c r="L121" s="18"/>
      <c r="N121" s="183"/>
      <c r="O121" s="184"/>
      <c r="P121" s="184"/>
      <c r="Q121" s="184"/>
      <c r="R121" s="184"/>
      <c r="S121" s="184"/>
      <c r="T121" s="184"/>
      <c r="U121" s="185"/>
    </row>
    <row r="122" spans="2:21" ht="38.1" customHeight="1" x14ac:dyDescent="0.3">
      <c r="B122" s="17" t="s">
        <v>62</v>
      </c>
      <c r="C122" s="36" t="s">
        <v>6</v>
      </c>
      <c r="D122" s="7" t="s">
        <v>734</v>
      </c>
      <c r="E122" s="4">
        <v>1</v>
      </c>
      <c r="F122" s="89">
        <v>1</v>
      </c>
      <c r="G122" s="85">
        <v>1</v>
      </c>
      <c r="H122" s="93">
        <v>1</v>
      </c>
      <c r="I122" s="97">
        <f t="shared" si="10"/>
        <v>1</v>
      </c>
      <c r="J122" s="5" t="str">
        <f t="shared" si="9"/>
        <v>Complete</v>
      </c>
      <c r="K122" s="48" t="s">
        <v>224</v>
      </c>
      <c r="L122" s="18"/>
      <c r="N122" s="183"/>
      <c r="O122" s="184"/>
      <c r="P122" s="184"/>
      <c r="Q122" s="184"/>
      <c r="R122" s="184"/>
      <c r="S122" s="184"/>
      <c r="T122" s="184"/>
      <c r="U122" s="185"/>
    </row>
    <row r="123" spans="2:21" ht="38.1" customHeight="1" x14ac:dyDescent="0.3">
      <c r="B123" s="17" t="s">
        <v>62</v>
      </c>
      <c r="C123" s="36" t="s">
        <v>6</v>
      </c>
      <c r="D123" s="7" t="s">
        <v>173</v>
      </c>
      <c r="E123" s="4">
        <v>1</v>
      </c>
      <c r="F123" s="89">
        <v>1</v>
      </c>
      <c r="G123" s="85">
        <v>1</v>
      </c>
      <c r="H123" s="93">
        <v>1</v>
      </c>
      <c r="I123" s="97">
        <f t="shared" si="10"/>
        <v>1</v>
      </c>
      <c r="J123" s="5" t="str">
        <f t="shared" si="9"/>
        <v>Complete</v>
      </c>
      <c r="K123" s="48" t="s">
        <v>224</v>
      </c>
      <c r="L123" s="18"/>
      <c r="N123" s="183"/>
      <c r="O123" s="184"/>
      <c r="P123" s="184"/>
      <c r="Q123" s="184"/>
      <c r="R123" s="184"/>
      <c r="S123" s="184"/>
      <c r="T123" s="184"/>
      <c r="U123" s="185"/>
    </row>
    <row r="124" spans="2:21" ht="38.1" customHeight="1" x14ac:dyDescent="0.3">
      <c r="B124" s="17" t="s">
        <v>62</v>
      </c>
      <c r="C124" s="36" t="s">
        <v>6</v>
      </c>
      <c r="D124" s="7" t="s">
        <v>175</v>
      </c>
      <c r="E124" s="4">
        <v>1</v>
      </c>
      <c r="F124" s="89">
        <v>1</v>
      </c>
      <c r="G124" s="85">
        <v>1</v>
      </c>
      <c r="H124" s="93">
        <v>1</v>
      </c>
      <c r="I124" s="97">
        <f t="shared" si="10"/>
        <v>1</v>
      </c>
      <c r="J124" s="5" t="str">
        <f t="shared" si="9"/>
        <v>Complete</v>
      </c>
      <c r="K124" s="48" t="s">
        <v>224</v>
      </c>
      <c r="L124" s="18"/>
      <c r="N124" s="183"/>
      <c r="O124" s="184"/>
      <c r="P124" s="184"/>
      <c r="Q124" s="184"/>
      <c r="R124" s="184"/>
      <c r="S124" s="184"/>
      <c r="T124" s="184"/>
      <c r="U124" s="185"/>
    </row>
    <row r="125" spans="2:21" ht="38.1" customHeight="1" x14ac:dyDescent="0.3">
      <c r="B125" s="17" t="s">
        <v>62</v>
      </c>
      <c r="C125" s="36" t="s">
        <v>6</v>
      </c>
      <c r="D125" s="7" t="s">
        <v>176</v>
      </c>
      <c r="E125" s="4">
        <v>1</v>
      </c>
      <c r="F125" s="89">
        <v>1</v>
      </c>
      <c r="G125" s="85">
        <v>1</v>
      </c>
      <c r="H125" s="93">
        <v>1</v>
      </c>
      <c r="I125" s="97">
        <f t="shared" si="10"/>
        <v>1</v>
      </c>
      <c r="J125" s="5" t="str">
        <f t="shared" si="9"/>
        <v>Complete</v>
      </c>
      <c r="K125" s="48" t="s">
        <v>224</v>
      </c>
      <c r="L125" s="18"/>
      <c r="N125" s="183"/>
      <c r="O125" s="184"/>
      <c r="P125" s="184"/>
      <c r="Q125" s="184"/>
      <c r="R125" s="184"/>
      <c r="S125" s="184"/>
      <c r="T125" s="184"/>
      <c r="U125" s="185"/>
    </row>
    <row r="126" spans="2:21" ht="34.5" customHeight="1" x14ac:dyDescent="0.3">
      <c r="B126" s="17" t="s">
        <v>62</v>
      </c>
      <c r="C126" s="35" t="s">
        <v>8</v>
      </c>
      <c r="D126" s="6" t="s">
        <v>174</v>
      </c>
      <c r="E126" s="4">
        <v>1</v>
      </c>
      <c r="F126" s="89">
        <v>1</v>
      </c>
      <c r="G126" s="85">
        <v>1</v>
      </c>
      <c r="H126" s="93">
        <v>1</v>
      </c>
      <c r="I126" s="97">
        <f t="shared" si="10"/>
        <v>1</v>
      </c>
      <c r="J126" s="5" t="str">
        <f t="shared" si="9"/>
        <v>Complete</v>
      </c>
      <c r="K126" s="48" t="s">
        <v>226</v>
      </c>
      <c r="L126" s="18"/>
      <c r="N126" s="183"/>
      <c r="O126" s="184"/>
      <c r="P126" s="184"/>
      <c r="Q126" s="184"/>
      <c r="R126" s="184"/>
      <c r="S126" s="184"/>
      <c r="T126" s="184"/>
      <c r="U126" s="185"/>
    </row>
    <row r="127" spans="2:21" ht="38.1" customHeight="1" x14ac:dyDescent="0.3">
      <c r="B127" s="17" t="s">
        <v>62</v>
      </c>
      <c r="C127" s="35" t="s">
        <v>8</v>
      </c>
      <c r="D127" s="6" t="s">
        <v>183</v>
      </c>
      <c r="E127" s="4">
        <v>1</v>
      </c>
      <c r="F127" s="89">
        <v>1</v>
      </c>
      <c r="G127" s="85">
        <v>1</v>
      </c>
      <c r="H127" s="93">
        <v>1</v>
      </c>
      <c r="I127" s="97">
        <f t="shared" si="10"/>
        <v>1</v>
      </c>
      <c r="J127" s="5" t="str">
        <f t="shared" si="9"/>
        <v>Complete</v>
      </c>
      <c r="K127" s="48" t="s">
        <v>226</v>
      </c>
      <c r="L127" s="18"/>
      <c r="N127" s="183"/>
      <c r="O127" s="184"/>
      <c r="P127" s="184"/>
      <c r="Q127" s="184"/>
      <c r="R127" s="184"/>
      <c r="S127" s="184"/>
      <c r="T127" s="184"/>
      <c r="U127" s="185"/>
    </row>
    <row r="128" spans="2:21" ht="38.1" customHeight="1" x14ac:dyDescent="0.3">
      <c r="B128" s="17" t="s">
        <v>62</v>
      </c>
      <c r="C128" s="36" t="s">
        <v>9</v>
      </c>
      <c r="D128" s="6" t="s">
        <v>61</v>
      </c>
      <c r="E128" s="4">
        <v>1</v>
      </c>
      <c r="F128" s="89">
        <v>1</v>
      </c>
      <c r="G128" s="85">
        <v>1</v>
      </c>
      <c r="H128" s="93">
        <v>1</v>
      </c>
      <c r="I128" s="97">
        <f t="shared" si="10"/>
        <v>1</v>
      </c>
      <c r="J128" s="5" t="str">
        <f t="shared" si="9"/>
        <v>Complete</v>
      </c>
      <c r="K128" s="48" t="s">
        <v>226</v>
      </c>
      <c r="L128" s="18"/>
      <c r="N128" s="187"/>
      <c r="O128" s="188"/>
      <c r="P128" s="188"/>
      <c r="Q128" s="188"/>
      <c r="R128" s="188"/>
      <c r="S128" s="188"/>
      <c r="T128" s="188"/>
      <c r="U128" s="189"/>
    </row>
    <row r="129" spans="2:21" ht="38.1" customHeight="1" x14ac:dyDescent="0.3">
      <c r="B129" s="17" t="s">
        <v>62</v>
      </c>
      <c r="C129" s="36" t="s">
        <v>9</v>
      </c>
      <c r="D129" s="6" t="s">
        <v>178</v>
      </c>
      <c r="E129" s="4">
        <v>1</v>
      </c>
      <c r="F129" s="89">
        <v>1</v>
      </c>
      <c r="G129" s="85">
        <v>1</v>
      </c>
      <c r="H129" s="93">
        <v>1</v>
      </c>
      <c r="I129" s="97">
        <f t="shared" si="10"/>
        <v>1</v>
      </c>
      <c r="J129" s="5" t="str">
        <f t="shared" si="9"/>
        <v>Complete</v>
      </c>
      <c r="K129" s="48" t="s">
        <v>226</v>
      </c>
      <c r="L129" s="18"/>
      <c r="N129" s="187"/>
      <c r="O129" s="188"/>
      <c r="P129" s="188"/>
      <c r="Q129" s="188"/>
      <c r="R129" s="188"/>
      <c r="S129" s="188"/>
      <c r="T129" s="188"/>
      <c r="U129" s="189"/>
    </row>
    <row r="130" spans="2:21" ht="38.1" customHeight="1" x14ac:dyDescent="0.3">
      <c r="B130" s="17" t="s">
        <v>62</v>
      </c>
      <c r="C130" s="36" t="s">
        <v>9</v>
      </c>
      <c r="D130" s="6" t="s">
        <v>177</v>
      </c>
      <c r="E130" s="4">
        <v>1</v>
      </c>
      <c r="F130" s="89">
        <v>1</v>
      </c>
      <c r="G130" s="85">
        <v>1</v>
      </c>
      <c r="H130" s="93">
        <v>1</v>
      </c>
      <c r="I130" s="97">
        <f t="shared" si="10"/>
        <v>1</v>
      </c>
      <c r="J130" s="5" t="str">
        <f t="shared" si="9"/>
        <v>Complete</v>
      </c>
      <c r="K130" s="48" t="s">
        <v>226</v>
      </c>
      <c r="L130" s="18"/>
      <c r="N130" s="187"/>
      <c r="O130" s="188"/>
      <c r="P130" s="188"/>
      <c r="Q130" s="188"/>
      <c r="R130" s="188"/>
      <c r="S130" s="188"/>
      <c r="T130" s="188"/>
      <c r="U130" s="189"/>
    </row>
    <row r="131" spans="2:21" ht="38.1" customHeight="1" x14ac:dyDescent="0.3">
      <c r="B131" s="17" t="s">
        <v>62</v>
      </c>
      <c r="C131" s="35" t="s">
        <v>166</v>
      </c>
      <c r="D131" s="6" t="s">
        <v>167</v>
      </c>
      <c r="E131" s="4">
        <v>1</v>
      </c>
      <c r="F131" s="89">
        <v>1</v>
      </c>
      <c r="G131" s="85">
        <v>1</v>
      </c>
      <c r="H131" s="93">
        <v>1</v>
      </c>
      <c r="I131" s="97">
        <f t="shared" si="10"/>
        <v>1</v>
      </c>
      <c r="J131" s="5" t="str">
        <f t="shared" si="9"/>
        <v>Complete</v>
      </c>
      <c r="K131" s="48" t="s">
        <v>224</v>
      </c>
      <c r="L131" s="18"/>
      <c r="N131" s="183"/>
      <c r="O131" s="184"/>
      <c r="P131" s="184"/>
      <c r="Q131" s="184"/>
      <c r="R131" s="184"/>
      <c r="S131" s="184"/>
      <c r="T131" s="184"/>
      <c r="U131" s="185"/>
    </row>
    <row r="132" spans="2:21" ht="38.1" customHeight="1" x14ac:dyDescent="0.3">
      <c r="B132" s="17" t="s">
        <v>62</v>
      </c>
      <c r="C132" s="56" t="s">
        <v>93</v>
      </c>
      <c r="D132" s="7" t="s">
        <v>735</v>
      </c>
      <c r="E132" s="4">
        <v>1</v>
      </c>
      <c r="F132" s="89">
        <v>1</v>
      </c>
      <c r="G132" s="85">
        <v>1</v>
      </c>
      <c r="H132" s="93">
        <v>1</v>
      </c>
      <c r="I132" s="97">
        <f t="shared" si="10"/>
        <v>1</v>
      </c>
      <c r="J132" s="5" t="str">
        <f t="shared" si="9"/>
        <v>Complete</v>
      </c>
      <c r="K132" s="48" t="s">
        <v>224</v>
      </c>
      <c r="L132" s="18"/>
      <c r="N132" s="183"/>
      <c r="O132" s="184"/>
      <c r="P132" s="184"/>
      <c r="Q132" s="184"/>
      <c r="R132" s="184"/>
      <c r="S132" s="184"/>
      <c r="T132" s="184"/>
      <c r="U132" s="185"/>
    </row>
    <row r="133" spans="2:21" ht="38.1" customHeight="1" x14ac:dyDescent="0.3">
      <c r="B133" s="17" t="s">
        <v>62</v>
      </c>
      <c r="C133" s="55" t="s">
        <v>164</v>
      </c>
      <c r="D133" s="7" t="s">
        <v>171</v>
      </c>
      <c r="E133" s="4">
        <v>1</v>
      </c>
      <c r="F133" s="89">
        <v>1</v>
      </c>
      <c r="G133" s="85">
        <v>1</v>
      </c>
      <c r="H133" s="93">
        <v>1</v>
      </c>
      <c r="I133" s="97">
        <f t="shared" si="10"/>
        <v>1</v>
      </c>
      <c r="J133" s="5" t="str">
        <f t="shared" si="9"/>
        <v>Complete</v>
      </c>
      <c r="K133" s="48" t="s">
        <v>224</v>
      </c>
      <c r="L133" s="18"/>
      <c r="N133" s="183"/>
      <c r="O133" s="184"/>
      <c r="P133" s="184"/>
      <c r="Q133" s="184"/>
      <c r="R133" s="184"/>
      <c r="S133" s="184"/>
      <c r="T133" s="184"/>
      <c r="U133" s="185"/>
    </row>
    <row r="134" spans="2:21" ht="38.1" customHeight="1" x14ac:dyDescent="0.3">
      <c r="B134" s="17" t="s">
        <v>62</v>
      </c>
      <c r="C134" s="35" t="s">
        <v>164</v>
      </c>
      <c r="D134" s="6" t="s">
        <v>172</v>
      </c>
      <c r="E134" s="4">
        <v>1</v>
      </c>
      <c r="F134" s="89">
        <v>1</v>
      </c>
      <c r="G134" s="85">
        <v>1</v>
      </c>
      <c r="H134" s="93">
        <v>1</v>
      </c>
      <c r="I134" s="97">
        <f t="shared" si="10"/>
        <v>1</v>
      </c>
      <c r="J134" s="5" t="str">
        <f t="shared" si="9"/>
        <v>Complete</v>
      </c>
      <c r="K134" s="48" t="s">
        <v>224</v>
      </c>
      <c r="L134" s="18"/>
      <c r="N134" s="183"/>
      <c r="O134" s="184"/>
      <c r="P134" s="184"/>
      <c r="Q134" s="184"/>
      <c r="R134" s="184"/>
      <c r="S134" s="184"/>
      <c r="T134" s="184"/>
      <c r="U134" s="185"/>
    </row>
    <row r="135" spans="2:21" ht="38.1" customHeight="1" x14ac:dyDescent="0.3">
      <c r="B135" s="17" t="s">
        <v>62</v>
      </c>
      <c r="C135" s="35" t="s">
        <v>164</v>
      </c>
      <c r="D135" s="6" t="s">
        <v>169</v>
      </c>
      <c r="E135" s="4">
        <v>1</v>
      </c>
      <c r="F135" s="89">
        <v>1</v>
      </c>
      <c r="G135" s="85">
        <v>1</v>
      </c>
      <c r="H135" s="93">
        <v>1</v>
      </c>
      <c r="I135" s="97">
        <f t="shared" si="10"/>
        <v>1</v>
      </c>
      <c r="J135" s="5" t="str">
        <f t="shared" si="9"/>
        <v>Complete</v>
      </c>
      <c r="K135" s="48" t="s">
        <v>224</v>
      </c>
      <c r="L135" s="18"/>
      <c r="N135" s="183"/>
      <c r="O135" s="184"/>
      <c r="P135" s="184"/>
      <c r="Q135" s="184"/>
      <c r="R135" s="184"/>
      <c r="S135" s="184"/>
      <c r="T135" s="184"/>
      <c r="U135" s="185"/>
    </row>
    <row r="136" spans="2:21" ht="38.1" customHeight="1" x14ac:dyDescent="0.3">
      <c r="B136" s="17" t="s">
        <v>62</v>
      </c>
      <c r="C136" s="35" t="s">
        <v>164</v>
      </c>
      <c r="D136" s="6" t="s">
        <v>170</v>
      </c>
      <c r="E136" s="4">
        <v>1</v>
      </c>
      <c r="F136" s="89">
        <v>1</v>
      </c>
      <c r="G136" s="85">
        <v>1</v>
      </c>
      <c r="H136" s="93">
        <v>1</v>
      </c>
      <c r="I136" s="97">
        <f t="shared" si="10"/>
        <v>1</v>
      </c>
      <c r="J136" s="5" t="str">
        <f t="shared" si="9"/>
        <v>Complete</v>
      </c>
      <c r="K136" s="48" t="s">
        <v>224</v>
      </c>
      <c r="L136" s="18"/>
      <c r="N136" s="183"/>
      <c r="O136" s="184"/>
      <c r="P136" s="184"/>
      <c r="Q136" s="184"/>
      <c r="R136" s="184"/>
      <c r="S136" s="184"/>
      <c r="T136" s="184"/>
      <c r="U136" s="185"/>
    </row>
    <row r="137" spans="2:21" ht="38.1" customHeight="1" x14ac:dyDescent="0.3">
      <c r="B137" s="17" t="s">
        <v>62</v>
      </c>
      <c r="C137" s="36" t="s">
        <v>181</v>
      </c>
      <c r="D137" s="6" t="s">
        <v>736</v>
      </c>
      <c r="E137" s="4">
        <v>1</v>
      </c>
      <c r="F137" s="89">
        <v>1</v>
      </c>
      <c r="G137" s="85">
        <v>1</v>
      </c>
      <c r="H137" s="93">
        <v>1</v>
      </c>
      <c r="I137" s="97">
        <f t="shared" si="10"/>
        <v>1</v>
      </c>
      <c r="J137" s="5" t="str">
        <f t="shared" si="9"/>
        <v>Complete</v>
      </c>
      <c r="K137" s="48" t="s">
        <v>226</v>
      </c>
      <c r="L137" s="18"/>
      <c r="N137" s="183"/>
      <c r="O137" s="184"/>
      <c r="P137" s="184"/>
      <c r="Q137" s="184"/>
      <c r="R137" s="184"/>
      <c r="S137" s="184"/>
      <c r="T137" s="184"/>
      <c r="U137" s="185"/>
    </row>
    <row r="138" spans="2:21" ht="38.1" customHeight="1" x14ac:dyDescent="0.3">
      <c r="B138" s="17" t="s">
        <v>62</v>
      </c>
      <c r="C138" s="36" t="s">
        <v>181</v>
      </c>
      <c r="D138" s="6" t="s">
        <v>182</v>
      </c>
      <c r="E138" s="4">
        <v>1</v>
      </c>
      <c r="F138" s="89">
        <v>1</v>
      </c>
      <c r="G138" s="85">
        <v>1</v>
      </c>
      <c r="H138" s="93">
        <v>1</v>
      </c>
      <c r="I138" s="97">
        <f t="shared" si="10"/>
        <v>1</v>
      </c>
      <c r="J138" s="5" t="str">
        <f t="shared" si="9"/>
        <v>Complete</v>
      </c>
      <c r="K138" s="48" t="s">
        <v>226</v>
      </c>
      <c r="L138" s="18"/>
      <c r="N138" s="183"/>
      <c r="O138" s="184"/>
      <c r="P138" s="184"/>
      <c r="Q138" s="184"/>
      <c r="R138" s="184"/>
      <c r="S138" s="184"/>
      <c r="T138" s="184"/>
      <c r="U138" s="185"/>
    </row>
    <row r="139" spans="2:21" ht="67.5" customHeight="1" x14ac:dyDescent="0.3">
      <c r="B139" s="17" t="s">
        <v>62</v>
      </c>
      <c r="C139" s="55" t="s">
        <v>104</v>
      </c>
      <c r="D139" s="6" t="s">
        <v>202</v>
      </c>
      <c r="E139" s="4">
        <v>1</v>
      </c>
      <c r="F139" s="89">
        <v>1</v>
      </c>
      <c r="G139" s="85">
        <v>1</v>
      </c>
      <c r="H139" s="93">
        <v>1</v>
      </c>
      <c r="I139" s="97">
        <f t="shared" si="10"/>
        <v>1</v>
      </c>
      <c r="J139" s="5" t="str">
        <f t="shared" si="9"/>
        <v>Complete</v>
      </c>
      <c r="K139" s="48" t="s">
        <v>226</v>
      </c>
      <c r="L139" s="18"/>
      <c r="N139" s="183"/>
      <c r="O139" s="184"/>
      <c r="P139" s="184"/>
      <c r="Q139" s="184"/>
      <c r="R139" s="184"/>
      <c r="S139" s="184"/>
      <c r="T139" s="184"/>
      <c r="U139" s="185"/>
    </row>
    <row r="140" spans="2:21" ht="38.1" customHeight="1" x14ac:dyDescent="0.3">
      <c r="B140" s="17" t="s">
        <v>62</v>
      </c>
      <c r="C140" s="36" t="s">
        <v>103</v>
      </c>
      <c r="D140" s="6" t="s">
        <v>203</v>
      </c>
      <c r="E140" s="4">
        <v>1</v>
      </c>
      <c r="F140" s="89">
        <v>1</v>
      </c>
      <c r="G140" s="85">
        <v>1</v>
      </c>
      <c r="H140" s="93">
        <v>1</v>
      </c>
      <c r="I140" s="97">
        <f t="shared" si="10"/>
        <v>1</v>
      </c>
      <c r="J140" s="5" t="str">
        <f t="shared" si="9"/>
        <v>Complete</v>
      </c>
      <c r="K140" s="48" t="s">
        <v>225</v>
      </c>
      <c r="L140" s="18"/>
      <c r="N140" s="183" t="s">
        <v>737</v>
      </c>
      <c r="O140" s="184"/>
      <c r="P140" s="184"/>
      <c r="Q140" s="184"/>
      <c r="R140" s="184"/>
      <c r="S140" s="184"/>
      <c r="T140" s="184"/>
      <c r="U140" s="185"/>
    </row>
    <row r="141" spans="2:21" ht="38.1" customHeight="1" x14ac:dyDescent="0.3">
      <c r="B141" s="17" t="s">
        <v>62</v>
      </c>
      <c r="C141" s="62" t="s">
        <v>103</v>
      </c>
      <c r="D141" s="6" t="s">
        <v>738</v>
      </c>
      <c r="E141" s="4">
        <v>1</v>
      </c>
      <c r="F141" s="89">
        <v>0</v>
      </c>
      <c r="G141" s="85">
        <v>0</v>
      </c>
      <c r="H141" s="93">
        <v>0</v>
      </c>
      <c r="I141" s="97">
        <f t="shared" si="10"/>
        <v>0</v>
      </c>
      <c r="J141" s="5" t="str">
        <f t="shared" si="9"/>
        <v>N/A</v>
      </c>
      <c r="K141" s="48" t="s">
        <v>230</v>
      </c>
      <c r="L141" s="276"/>
      <c r="N141" s="183"/>
      <c r="O141" s="184"/>
      <c r="P141" s="184"/>
      <c r="Q141" s="184"/>
      <c r="R141" s="184"/>
      <c r="S141" s="184"/>
      <c r="T141" s="184"/>
      <c r="U141" s="185"/>
    </row>
    <row r="142" spans="2:21" ht="86.25" customHeight="1" x14ac:dyDescent="0.3">
      <c r="B142" s="17" t="s">
        <v>62</v>
      </c>
      <c r="C142" s="35" t="s">
        <v>105</v>
      </c>
      <c r="D142" s="6" t="s">
        <v>205</v>
      </c>
      <c r="E142" s="4">
        <v>1</v>
      </c>
      <c r="F142" s="89">
        <v>1</v>
      </c>
      <c r="G142" s="85">
        <v>1</v>
      </c>
      <c r="H142" s="93">
        <v>1</v>
      </c>
      <c r="I142" s="97">
        <f t="shared" si="10"/>
        <v>1</v>
      </c>
      <c r="J142" s="5" t="str">
        <f t="shared" si="9"/>
        <v>Complete</v>
      </c>
      <c r="K142" s="48" t="s">
        <v>226</v>
      </c>
      <c r="L142" s="18"/>
      <c r="N142" s="183"/>
      <c r="O142" s="184"/>
      <c r="P142" s="184"/>
      <c r="Q142" s="184"/>
      <c r="R142" s="184"/>
      <c r="S142" s="184"/>
      <c r="T142" s="184"/>
      <c r="U142" s="185"/>
    </row>
    <row r="143" spans="2:21" ht="83.25" customHeight="1" x14ac:dyDescent="0.3">
      <c r="B143" s="17" t="s">
        <v>62</v>
      </c>
      <c r="C143" s="36" t="s">
        <v>21</v>
      </c>
      <c r="D143" s="6" t="s">
        <v>206</v>
      </c>
      <c r="E143" s="4">
        <v>1</v>
      </c>
      <c r="F143" s="89">
        <v>1</v>
      </c>
      <c r="G143" s="85">
        <v>1</v>
      </c>
      <c r="H143" s="93">
        <v>1</v>
      </c>
      <c r="I143" s="97">
        <f t="shared" si="10"/>
        <v>1</v>
      </c>
      <c r="J143" s="5" t="str">
        <f t="shared" si="9"/>
        <v>Complete</v>
      </c>
      <c r="K143" s="48" t="s">
        <v>226</v>
      </c>
      <c r="L143" s="18"/>
      <c r="N143" s="183"/>
      <c r="O143" s="184"/>
      <c r="P143" s="184"/>
      <c r="Q143" s="184"/>
      <c r="R143" s="184"/>
      <c r="S143" s="184"/>
      <c r="T143" s="184"/>
      <c r="U143" s="185"/>
    </row>
    <row r="144" spans="2:21" ht="55.5" customHeight="1" x14ac:dyDescent="0.3">
      <c r="B144" s="17" t="s">
        <v>62</v>
      </c>
      <c r="C144" s="35" t="s">
        <v>106</v>
      </c>
      <c r="D144" s="6" t="s">
        <v>207</v>
      </c>
      <c r="E144" s="4">
        <v>1</v>
      </c>
      <c r="F144" s="89">
        <v>1</v>
      </c>
      <c r="G144" s="85">
        <v>1</v>
      </c>
      <c r="H144" s="93">
        <v>1</v>
      </c>
      <c r="I144" s="97">
        <f t="shared" si="10"/>
        <v>1</v>
      </c>
      <c r="J144" s="5" t="str">
        <f t="shared" si="9"/>
        <v>Complete</v>
      </c>
      <c r="K144" s="48" t="s">
        <v>226</v>
      </c>
      <c r="L144" s="18"/>
      <c r="N144" s="183"/>
      <c r="O144" s="184"/>
      <c r="P144" s="184"/>
      <c r="Q144" s="184"/>
      <c r="R144" s="184"/>
      <c r="S144" s="184"/>
      <c r="T144" s="184"/>
      <c r="U144" s="185"/>
    </row>
    <row r="145" spans="2:21" ht="69.75" customHeight="1" x14ac:dyDescent="0.3">
      <c r="B145" s="17" t="s">
        <v>62</v>
      </c>
      <c r="C145" s="36" t="s">
        <v>739</v>
      </c>
      <c r="D145" s="6" t="s">
        <v>740</v>
      </c>
      <c r="E145" s="4">
        <v>1</v>
      </c>
      <c r="F145" s="140">
        <v>1</v>
      </c>
      <c r="G145" s="85">
        <v>1</v>
      </c>
      <c r="H145" s="93">
        <v>1</v>
      </c>
      <c r="I145" s="97">
        <f t="shared" si="10"/>
        <v>1</v>
      </c>
      <c r="J145" s="5" t="str">
        <f t="shared" si="9"/>
        <v>Complete</v>
      </c>
      <c r="K145" s="48" t="s">
        <v>226</v>
      </c>
      <c r="L145" s="18"/>
      <c r="N145" s="183"/>
      <c r="O145" s="184"/>
      <c r="P145" s="184"/>
      <c r="Q145" s="184"/>
      <c r="R145" s="184"/>
      <c r="S145" s="184"/>
      <c r="T145" s="184"/>
      <c r="U145" s="185"/>
    </row>
    <row r="146" spans="2:21" ht="38.1" customHeight="1" x14ac:dyDescent="0.3">
      <c r="B146" s="17" t="s">
        <v>62</v>
      </c>
      <c r="C146" s="36" t="s">
        <v>739</v>
      </c>
      <c r="D146" s="6" t="s">
        <v>204</v>
      </c>
      <c r="E146" s="4">
        <v>1</v>
      </c>
      <c r="F146" s="140">
        <v>0.5</v>
      </c>
      <c r="G146" s="85">
        <v>0.5</v>
      </c>
      <c r="H146" s="93">
        <v>0.3</v>
      </c>
      <c r="I146" s="97">
        <f t="shared" si="10"/>
        <v>0.43333333333333335</v>
      </c>
      <c r="J146" s="5" t="str">
        <f t="shared" si="9"/>
        <v>Proceed</v>
      </c>
      <c r="K146" s="48" t="s">
        <v>227</v>
      </c>
      <c r="L146" s="18"/>
      <c r="N146" s="183"/>
      <c r="O146" s="184"/>
      <c r="P146" s="184"/>
      <c r="Q146" s="184"/>
      <c r="R146" s="184"/>
      <c r="S146" s="184"/>
      <c r="T146" s="184"/>
      <c r="U146" s="185"/>
    </row>
    <row r="147" spans="2:21" ht="38.1" customHeight="1" x14ac:dyDescent="0.3">
      <c r="B147" s="17" t="s">
        <v>62</v>
      </c>
      <c r="C147" s="55" t="s">
        <v>741</v>
      </c>
      <c r="D147" s="30" t="s">
        <v>273</v>
      </c>
      <c r="E147" s="4">
        <v>1</v>
      </c>
      <c r="F147" s="89">
        <v>1</v>
      </c>
      <c r="G147" s="85">
        <v>1</v>
      </c>
      <c r="H147" s="93">
        <v>1</v>
      </c>
      <c r="I147" s="97">
        <f t="shared" si="10"/>
        <v>1</v>
      </c>
      <c r="J147" s="5" t="str">
        <f t="shared" si="9"/>
        <v>Complete</v>
      </c>
      <c r="K147" s="48" t="s">
        <v>226</v>
      </c>
      <c r="L147" s="54"/>
      <c r="N147" s="190"/>
      <c r="O147" s="191"/>
      <c r="P147" s="191"/>
      <c r="Q147" s="191"/>
      <c r="R147" s="191"/>
      <c r="S147" s="191"/>
      <c r="T147" s="191"/>
      <c r="U147" s="192"/>
    </row>
    <row r="148" spans="2:21" ht="38.1" customHeight="1" x14ac:dyDescent="0.3">
      <c r="B148" s="282" t="s">
        <v>62</v>
      </c>
      <c r="C148" s="283" t="s">
        <v>1</v>
      </c>
      <c r="D148" s="284" t="s">
        <v>742</v>
      </c>
      <c r="E148" s="285">
        <v>1</v>
      </c>
      <c r="F148" s="286">
        <v>0</v>
      </c>
      <c r="G148" s="287">
        <v>0</v>
      </c>
      <c r="H148" s="288">
        <v>0</v>
      </c>
      <c r="I148" s="289">
        <f t="shared" si="10"/>
        <v>0</v>
      </c>
      <c r="J148" s="290" t="str">
        <f t="shared" ref="J148:J213" si="11">IF((I148&gt;=100%),"Complete",IF((I148=0%),"N/A","Proceed"))</f>
        <v>N/A</v>
      </c>
      <c r="K148" s="291" t="s">
        <v>225</v>
      </c>
      <c r="L148" s="292" t="s">
        <v>743</v>
      </c>
      <c r="N148" s="183"/>
      <c r="O148" s="184"/>
      <c r="P148" s="184"/>
      <c r="Q148" s="184"/>
      <c r="R148" s="184"/>
      <c r="S148" s="184"/>
      <c r="T148" s="184"/>
      <c r="U148" s="185"/>
    </row>
    <row r="149" spans="2:21" ht="38.1" customHeight="1" x14ac:dyDescent="0.3">
      <c r="B149" s="17" t="s">
        <v>62</v>
      </c>
      <c r="C149" s="61" t="s">
        <v>353</v>
      </c>
      <c r="D149" s="6" t="s">
        <v>744</v>
      </c>
      <c r="E149" s="4">
        <v>1</v>
      </c>
      <c r="F149" s="89">
        <v>1</v>
      </c>
      <c r="G149" s="85">
        <v>1</v>
      </c>
      <c r="H149" s="93">
        <v>1</v>
      </c>
      <c r="I149" s="97">
        <f t="shared" ref="I149:I214" si="12">(F149+G149+H149)/3</f>
        <v>1</v>
      </c>
      <c r="J149" s="5" t="str">
        <f t="shared" si="11"/>
        <v>Complete</v>
      </c>
      <c r="K149" s="48" t="s">
        <v>225</v>
      </c>
      <c r="L149" s="54"/>
      <c r="N149" s="183"/>
      <c r="O149" s="184"/>
      <c r="P149" s="184"/>
      <c r="Q149" s="184"/>
      <c r="R149" s="184"/>
      <c r="S149" s="184"/>
      <c r="T149" s="184"/>
      <c r="U149" s="185"/>
    </row>
    <row r="150" spans="2:21" ht="38.1" customHeight="1" x14ac:dyDescent="0.3">
      <c r="B150" s="17" t="s">
        <v>62</v>
      </c>
      <c r="C150" s="62" t="s">
        <v>243</v>
      </c>
      <c r="D150" s="6" t="s">
        <v>239</v>
      </c>
      <c r="E150" s="4">
        <v>1</v>
      </c>
      <c r="F150" s="89">
        <v>1</v>
      </c>
      <c r="G150" s="85">
        <v>1</v>
      </c>
      <c r="H150" s="93">
        <v>1</v>
      </c>
      <c r="I150" s="97">
        <f t="shared" si="12"/>
        <v>1</v>
      </c>
      <c r="J150" s="5" t="str">
        <f t="shared" si="11"/>
        <v>Complete</v>
      </c>
      <c r="K150" s="48" t="s">
        <v>227</v>
      </c>
      <c r="L150" s="54"/>
      <c r="N150" s="183" t="s">
        <v>931</v>
      </c>
      <c r="O150" s="184"/>
      <c r="P150" s="184"/>
      <c r="Q150" s="184"/>
      <c r="R150" s="184"/>
      <c r="S150" s="184"/>
      <c r="T150" s="184"/>
      <c r="U150" s="185"/>
    </row>
    <row r="151" spans="2:21" ht="38.1" customHeight="1" x14ac:dyDescent="0.3">
      <c r="B151" s="17" t="s">
        <v>62</v>
      </c>
      <c r="C151" s="62" t="s">
        <v>243</v>
      </c>
      <c r="D151" s="6" t="s">
        <v>240</v>
      </c>
      <c r="E151" s="4">
        <v>1</v>
      </c>
      <c r="F151" s="89">
        <v>1</v>
      </c>
      <c r="G151" s="85">
        <v>1</v>
      </c>
      <c r="H151" s="93">
        <v>1</v>
      </c>
      <c r="I151" s="97">
        <f t="shared" si="12"/>
        <v>1</v>
      </c>
      <c r="J151" s="5" t="str">
        <f t="shared" si="11"/>
        <v>Complete</v>
      </c>
      <c r="K151" s="48" t="s">
        <v>227</v>
      </c>
      <c r="L151" s="54"/>
      <c r="N151" s="183" t="s">
        <v>932</v>
      </c>
      <c r="O151" s="184"/>
      <c r="P151" s="184"/>
      <c r="Q151" s="184"/>
      <c r="R151" s="184"/>
      <c r="S151" s="184"/>
      <c r="T151" s="184"/>
      <c r="U151" s="185"/>
    </row>
    <row r="152" spans="2:21" ht="38.1" customHeight="1" x14ac:dyDescent="0.3">
      <c r="B152" s="17" t="s">
        <v>62</v>
      </c>
      <c r="C152" s="62" t="s">
        <v>875</v>
      </c>
      <c r="D152" s="6" t="s">
        <v>876</v>
      </c>
      <c r="E152" s="4">
        <v>1</v>
      </c>
      <c r="F152" s="89">
        <v>1</v>
      </c>
      <c r="G152" s="85">
        <v>1</v>
      </c>
      <c r="H152" s="93">
        <v>1</v>
      </c>
      <c r="I152" s="97">
        <f t="shared" ref="I152" si="13">(F152+G152+H152)/3</f>
        <v>1</v>
      </c>
      <c r="J152" s="5" t="str">
        <f t="shared" ref="J152" si="14">IF((I152&gt;=100%),"Complete",IF((I152=0%),"N/A","Proceed"))</f>
        <v>Complete</v>
      </c>
      <c r="K152" s="48" t="s">
        <v>227</v>
      </c>
      <c r="L152" s="54"/>
      <c r="N152" s="183" t="s">
        <v>933</v>
      </c>
      <c r="O152" s="184"/>
      <c r="P152" s="184"/>
      <c r="Q152" s="184"/>
      <c r="R152" s="184"/>
      <c r="S152" s="184"/>
      <c r="T152" s="184"/>
      <c r="U152" s="185"/>
    </row>
    <row r="153" spans="2:21" ht="38.1" customHeight="1" x14ac:dyDescent="0.3">
      <c r="B153" s="17" t="s">
        <v>62</v>
      </c>
      <c r="C153" s="61" t="s">
        <v>241</v>
      </c>
      <c r="D153" s="6" t="s">
        <v>242</v>
      </c>
      <c r="E153" s="4">
        <v>1</v>
      </c>
      <c r="F153" s="89">
        <v>1</v>
      </c>
      <c r="G153" s="85">
        <v>1</v>
      </c>
      <c r="H153" s="93">
        <v>1</v>
      </c>
      <c r="I153" s="97">
        <f t="shared" si="12"/>
        <v>1</v>
      </c>
      <c r="J153" s="5" t="str">
        <f t="shared" si="11"/>
        <v>Complete</v>
      </c>
      <c r="K153" s="48" t="s">
        <v>227</v>
      </c>
      <c r="L153" s="54"/>
      <c r="N153" s="183" t="s">
        <v>873</v>
      </c>
      <c r="O153" s="184"/>
      <c r="P153" s="184"/>
      <c r="Q153" s="184"/>
      <c r="R153" s="184"/>
      <c r="S153" s="184"/>
      <c r="T153" s="184"/>
      <c r="U153" s="185"/>
    </row>
    <row r="154" spans="2:21" ht="38.1" customHeight="1" thickBot="1" x14ac:dyDescent="0.35">
      <c r="B154" s="19" t="s">
        <v>62</v>
      </c>
      <c r="C154" s="37" t="s">
        <v>231</v>
      </c>
      <c r="D154" s="21" t="s">
        <v>232</v>
      </c>
      <c r="E154" s="22">
        <v>1</v>
      </c>
      <c r="F154" s="90">
        <v>1</v>
      </c>
      <c r="G154" s="86">
        <v>1</v>
      </c>
      <c r="H154" s="94">
        <v>1</v>
      </c>
      <c r="I154" s="98">
        <f t="shared" si="12"/>
        <v>1</v>
      </c>
      <c r="J154" s="23" t="str">
        <f t="shared" si="11"/>
        <v>Complete</v>
      </c>
      <c r="K154" s="51" t="s">
        <v>224</v>
      </c>
      <c r="L154" s="24"/>
      <c r="N154" s="183" t="s">
        <v>874</v>
      </c>
      <c r="O154" s="184"/>
      <c r="P154" s="184"/>
      <c r="Q154" s="184"/>
      <c r="R154" s="184"/>
      <c r="S154" s="184"/>
      <c r="T154" s="184"/>
      <c r="U154" s="185"/>
    </row>
    <row r="155" spans="2:21" ht="38.1" customHeight="1" x14ac:dyDescent="0.3">
      <c r="B155" s="57" t="s">
        <v>934</v>
      </c>
      <c r="C155" s="38" t="s">
        <v>196</v>
      </c>
      <c r="D155" s="26" t="s">
        <v>198</v>
      </c>
      <c r="E155" s="14">
        <v>1</v>
      </c>
      <c r="F155" s="88">
        <v>1</v>
      </c>
      <c r="G155" s="84">
        <v>1</v>
      </c>
      <c r="H155" s="92">
        <v>1</v>
      </c>
      <c r="I155" s="96">
        <f t="shared" si="12"/>
        <v>1</v>
      </c>
      <c r="J155" s="15" t="str">
        <f t="shared" si="11"/>
        <v>Complete</v>
      </c>
      <c r="K155" s="47" t="s">
        <v>227</v>
      </c>
      <c r="L155" s="16"/>
      <c r="N155" s="275" t="s">
        <v>936</v>
      </c>
      <c r="O155" s="299"/>
      <c r="P155" s="299"/>
      <c r="Q155" s="299"/>
      <c r="R155" s="299"/>
      <c r="S155" s="299"/>
      <c r="T155" s="299"/>
      <c r="U155" s="300"/>
    </row>
    <row r="156" spans="2:21" ht="38.1" customHeight="1" x14ac:dyDescent="0.3">
      <c r="B156" s="58" t="s">
        <v>934</v>
      </c>
      <c r="C156" s="36" t="s">
        <v>196</v>
      </c>
      <c r="D156" s="6" t="s">
        <v>197</v>
      </c>
      <c r="E156" s="4">
        <v>1</v>
      </c>
      <c r="F156" s="89">
        <v>1</v>
      </c>
      <c r="G156" s="85">
        <v>1</v>
      </c>
      <c r="H156" s="93">
        <v>1</v>
      </c>
      <c r="I156" s="97">
        <f t="shared" si="12"/>
        <v>1</v>
      </c>
      <c r="J156" s="5" t="str">
        <f t="shared" si="11"/>
        <v>Complete</v>
      </c>
      <c r="K156" s="48" t="s">
        <v>227</v>
      </c>
      <c r="L156" s="18"/>
      <c r="N156" s="301"/>
      <c r="O156" s="302"/>
      <c r="P156" s="302"/>
      <c r="Q156" s="302"/>
      <c r="R156" s="302"/>
      <c r="S156" s="302"/>
      <c r="T156" s="302"/>
      <c r="U156" s="303"/>
    </row>
    <row r="157" spans="2:21" ht="38.1" customHeight="1" x14ac:dyDescent="0.3">
      <c r="B157" s="58" t="s">
        <v>934</v>
      </c>
      <c r="C157" s="36" t="s">
        <v>196</v>
      </c>
      <c r="D157" s="6" t="s">
        <v>200</v>
      </c>
      <c r="E157" s="4">
        <v>1</v>
      </c>
      <c r="F157" s="89">
        <v>1</v>
      </c>
      <c r="G157" s="85">
        <v>1</v>
      </c>
      <c r="H157" s="93">
        <v>1</v>
      </c>
      <c r="I157" s="97">
        <f t="shared" si="12"/>
        <v>1</v>
      </c>
      <c r="J157" s="5" t="str">
        <f t="shared" si="11"/>
        <v>Complete</v>
      </c>
      <c r="K157" s="48" t="s">
        <v>227</v>
      </c>
      <c r="L157" s="18"/>
      <c r="N157" s="301"/>
      <c r="O157" s="302"/>
      <c r="P157" s="302"/>
      <c r="Q157" s="302"/>
      <c r="R157" s="302"/>
      <c r="S157" s="302"/>
      <c r="T157" s="302"/>
      <c r="U157" s="303"/>
    </row>
    <row r="158" spans="2:21" ht="38.1" customHeight="1" x14ac:dyDescent="0.3">
      <c r="B158" s="58" t="s">
        <v>934</v>
      </c>
      <c r="C158" s="36" t="s">
        <v>196</v>
      </c>
      <c r="D158" s="6" t="s">
        <v>199</v>
      </c>
      <c r="E158" s="4">
        <v>1</v>
      </c>
      <c r="F158" s="89">
        <v>1</v>
      </c>
      <c r="G158" s="85">
        <v>1</v>
      </c>
      <c r="H158" s="93">
        <v>1</v>
      </c>
      <c r="I158" s="97">
        <f t="shared" si="12"/>
        <v>1</v>
      </c>
      <c r="J158" s="5" t="str">
        <f t="shared" si="11"/>
        <v>Complete</v>
      </c>
      <c r="K158" s="48" t="s">
        <v>227</v>
      </c>
      <c r="L158" s="18"/>
      <c r="N158" s="304"/>
      <c r="O158" s="305"/>
      <c r="P158" s="305"/>
      <c r="Q158" s="305"/>
      <c r="R158" s="305"/>
      <c r="S158" s="305"/>
      <c r="T158" s="305"/>
      <c r="U158" s="306"/>
    </row>
    <row r="159" spans="2:21" ht="38.1" customHeight="1" thickBot="1" x14ac:dyDescent="0.35">
      <c r="B159" s="58" t="s">
        <v>934</v>
      </c>
      <c r="C159" s="37" t="s">
        <v>897</v>
      </c>
      <c r="D159" s="21" t="s">
        <v>935</v>
      </c>
      <c r="E159" s="22">
        <v>1</v>
      </c>
      <c r="F159" s="90">
        <v>1</v>
      </c>
      <c r="G159" s="86">
        <v>1</v>
      </c>
      <c r="H159" s="94">
        <v>1</v>
      </c>
      <c r="I159" s="98">
        <f t="shared" si="12"/>
        <v>1</v>
      </c>
      <c r="J159" s="23" t="str">
        <f t="shared" si="11"/>
        <v>Complete</v>
      </c>
      <c r="K159" s="51" t="s">
        <v>227</v>
      </c>
      <c r="L159" s="24"/>
      <c r="N159" s="183" t="s">
        <v>935</v>
      </c>
      <c r="O159" s="184"/>
      <c r="P159" s="184"/>
      <c r="Q159" s="184"/>
      <c r="R159" s="184"/>
      <c r="S159" s="184"/>
      <c r="T159" s="184"/>
      <c r="U159" s="185"/>
    </row>
    <row r="160" spans="2:21" ht="38.1" customHeight="1" x14ac:dyDescent="0.3">
      <c r="B160" s="57" t="s">
        <v>69</v>
      </c>
      <c r="C160" s="38" t="s">
        <v>237</v>
      </c>
      <c r="D160" s="40" t="s">
        <v>213</v>
      </c>
      <c r="E160" s="14">
        <v>1</v>
      </c>
      <c r="F160" s="88">
        <v>1</v>
      </c>
      <c r="G160" s="84">
        <v>1</v>
      </c>
      <c r="H160" s="92">
        <v>1</v>
      </c>
      <c r="I160" s="96">
        <f t="shared" si="12"/>
        <v>1</v>
      </c>
      <c r="J160" s="15" t="str">
        <f t="shared" si="11"/>
        <v>Complete</v>
      </c>
      <c r="K160" s="47" t="s">
        <v>224</v>
      </c>
      <c r="L160" s="16"/>
      <c r="N160" s="183"/>
      <c r="O160" s="184"/>
      <c r="P160" s="184"/>
      <c r="Q160" s="184"/>
      <c r="R160" s="184"/>
      <c r="S160" s="184"/>
      <c r="T160" s="184"/>
      <c r="U160" s="185"/>
    </row>
    <row r="161" spans="2:21" ht="38.1" customHeight="1" x14ac:dyDescent="0.3">
      <c r="B161" s="58" t="s">
        <v>69</v>
      </c>
      <c r="C161" s="36" t="s">
        <v>237</v>
      </c>
      <c r="D161" s="30" t="s">
        <v>208</v>
      </c>
      <c r="E161" s="4">
        <v>1</v>
      </c>
      <c r="F161" s="89">
        <v>1</v>
      </c>
      <c r="G161" s="85">
        <v>1</v>
      </c>
      <c r="H161" s="93">
        <v>1</v>
      </c>
      <c r="I161" s="97">
        <f t="shared" si="12"/>
        <v>1</v>
      </c>
      <c r="J161" s="5" t="str">
        <f t="shared" si="11"/>
        <v>Complete</v>
      </c>
      <c r="K161" s="48" t="s">
        <v>224</v>
      </c>
      <c r="L161" s="18"/>
      <c r="N161" s="183"/>
      <c r="O161" s="184"/>
      <c r="P161" s="184"/>
      <c r="Q161" s="184"/>
      <c r="R161" s="184"/>
      <c r="S161" s="184"/>
      <c r="T161" s="184"/>
      <c r="U161" s="185"/>
    </row>
    <row r="162" spans="2:21" ht="38.1" customHeight="1" x14ac:dyDescent="0.3">
      <c r="B162" s="58" t="s">
        <v>69</v>
      </c>
      <c r="C162" s="36" t="s">
        <v>237</v>
      </c>
      <c r="D162" s="30" t="s">
        <v>214</v>
      </c>
      <c r="E162" s="4">
        <v>1</v>
      </c>
      <c r="F162" s="89">
        <v>1</v>
      </c>
      <c r="G162" s="85">
        <v>1</v>
      </c>
      <c r="H162" s="93">
        <v>1</v>
      </c>
      <c r="I162" s="97">
        <f t="shared" si="12"/>
        <v>1</v>
      </c>
      <c r="J162" s="5" t="str">
        <f t="shared" si="11"/>
        <v>Complete</v>
      </c>
      <c r="K162" s="48" t="s">
        <v>224</v>
      </c>
      <c r="L162" s="18"/>
      <c r="N162" s="183"/>
      <c r="O162" s="184"/>
      <c r="P162" s="184"/>
      <c r="Q162" s="184"/>
      <c r="R162" s="184"/>
      <c r="S162" s="184"/>
      <c r="T162" s="184"/>
      <c r="U162" s="185"/>
    </row>
    <row r="163" spans="2:21" ht="38.1" customHeight="1" x14ac:dyDescent="0.3">
      <c r="B163" s="58" t="s">
        <v>745</v>
      </c>
      <c r="C163" s="36" t="s">
        <v>237</v>
      </c>
      <c r="D163" s="30" t="s">
        <v>746</v>
      </c>
      <c r="E163" s="4">
        <v>1</v>
      </c>
      <c r="F163" s="89">
        <v>1</v>
      </c>
      <c r="G163" s="85">
        <v>1</v>
      </c>
      <c r="H163" s="93">
        <v>1</v>
      </c>
      <c r="I163" s="97">
        <f t="shared" si="12"/>
        <v>1</v>
      </c>
      <c r="J163" s="5" t="str">
        <f t="shared" si="11"/>
        <v>Complete</v>
      </c>
      <c r="K163" s="48" t="s">
        <v>224</v>
      </c>
      <c r="L163" s="18"/>
      <c r="N163" s="183"/>
      <c r="O163" s="184"/>
      <c r="P163" s="184"/>
      <c r="Q163" s="184"/>
      <c r="R163" s="184"/>
      <c r="S163" s="184"/>
      <c r="T163" s="184"/>
      <c r="U163" s="185"/>
    </row>
    <row r="164" spans="2:21" ht="38.1" customHeight="1" x14ac:dyDescent="0.3">
      <c r="B164" s="58" t="s">
        <v>69</v>
      </c>
      <c r="C164" s="36" t="s">
        <v>237</v>
      </c>
      <c r="D164" s="30" t="s">
        <v>747</v>
      </c>
      <c r="E164" s="4">
        <v>1</v>
      </c>
      <c r="F164" s="89">
        <v>1</v>
      </c>
      <c r="G164" s="85">
        <v>1</v>
      </c>
      <c r="H164" s="93">
        <v>1</v>
      </c>
      <c r="I164" s="97">
        <f t="shared" si="12"/>
        <v>1</v>
      </c>
      <c r="J164" s="5" t="str">
        <f t="shared" si="11"/>
        <v>Complete</v>
      </c>
      <c r="K164" s="48" t="s">
        <v>224</v>
      </c>
      <c r="L164" s="18"/>
      <c r="N164" s="183"/>
      <c r="O164" s="184"/>
      <c r="P164" s="184"/>
      <c r="Q164" s="184"/>
      <c r="R164" s="184"/>
      <c r="S164" s="184"/>
      <c r="T164" s="184"/>
      <c r="U164" s="185"/>
    </row>
    <row r="165" spans="2:21" ht="38.1" customHeight="1" x14ac:dyDescent="0.3">
      <c r="B165" s="58" t="s">
        <v>69</v>
      </c>
      <c r="C165" s="36" t="s">
        <v>237</v>
      </c>
      <c r="D165" s="30" t="s">
        <v>209</v>
      </c>
      <c r="E165" s="4">
        <v>1</v>
      </c>
      <c r="F165" s="89">
        <v>1</v>
      </c>
      <c r="G165" s="85">
        <v>1</v>
      </c>
      <c r="H165" s="93">
        <v>1</v>
      </c>
      <c r="I165" s="97">
        <f t="shared" si="12"/>
        <v>1</v>
      </c>
      <c r="J165" s="5" t="str">
        <f t="shared" si="11"/>
        <v>Complete</v>
      </c>
      <c r="K165" s="48" t="s">
        <v>224</v>
      </c>
      <c r="L165" s="18"/>
      <c r="N165" s="183"/>
      <c r="O165" s="184"/>
      <c r="P165" s="184"/>
      <c r="Q165" s="184"/>
      <c r="R165" s="184"/>
      <c r="S165" s="184"/>
      <c r="T165" s="184"/>
      <c r="U165" s="185"/>
    </row>
    <row r="166" spans="2:21" ht="38.1" customHeight="1" x14ac:dyDescent="0.3">
      <c r="B166" s="58" t="s">
        <v>69</v>
      </c>
      <c r="C166" s="36" t="s">
        <v>237</v>
      </c>
      <c r="D166" s="30" t="s">
        <v>215</v>
      </c>
      <c r="E166" s="4">
        <v>1</v>
      </c>
      <c r="F166" s="89">
        <v>1</v>
      </c>
      <c r="G166" s="85">
        <v>1</v>
      </c>
      <c r="H166" s="93">
        <v>1</v>
      </c>
      <c r="I166" s="97">
        <f t="shared" si="12"/>
        <v>1</v>
      </c>
      <c r="J166" s="5" t="str">
        <f t="shared" si="11"/>
        <v>Complete</v>
      </c>
      <c r="K166" s="48" t="s">
        <v>224</v>
      </c>
      <c r="L166" s="18"/>
      <c r="N166" s="183"/>
      <c r="O166" s="184"/>
      <c r="P166" s="184"/>
      <c r="Q166" s="184"/>
      <c r="R166" s="184"/>
      <c r="S166" s="184"/>
      <c r="T166" s="184"/>
      <c r="U166" s="185"/>
    </row>
    <row r="167" spans="2:21" ht="38.1" customHeight="1" x14ac:dyDescent="0.3">
      <c r="B167" s="58" t="s">
        <v>69</v>
      </c>
      <c r="C167" s="36" t="s">
        <v>237</v>
      </c>
      <c r="D167" s="30" t="s">
        <v>748</v>
      </c>
      <c r="E167" s="4">
        <v>1</v>
      </c>
      <c r="F167" s="89">
        <v>1</v>
      </c>
      <c r="G167" s="85">
        <v>1</v>
      </c>
      <c r="H167" s="93">
        <v>1</v>
      </c>
      <c r="I167" s="97">
        <f t="shared" si="12"/>
        <v>1</v>
      </c>
      <c r="J167" s="5" t="str">
        <f t="shared" si="11"/>
        <v>Complete</v>
      </c>
      <c r="K167" s="48" t="s">
        <v>224</v>
      </c>
      <c r="L167" s="18"/>
      <c r="N167" s="183"/>
      <c r="O167" s="184"/>
      <c r="P167" s="184"/>
      <c r="Q167" s="184"/>
      <c r="R167" s="184"/>
      <c r="S167" s="184"/>
      <c r="T167" s="184"/>
      <c r="U167" s="185"/>
    </row>
    <row r="168" spans="2:21" ht="38.1" customHeight="1" x14ac:dyDescent="0.3">
      <c r="B168" s="58" t="s">
        <v>749</v>
      </c>
      <c r="C168" s="36" t="s">
        <v>237</v>
      </c>
      <c r="D168" s="30" t="s">
        <v>750</v>
      </c>
      <c r="E168" s="4">
        <v>1</v>
      </c>
      <c r="F168" s="89">
        <v>1</v>
      </c>
      <c r="G168" s="85">
        <v>1</v>
      </c>
      <c r="H168" s="93">
        <v>1</v>
      </c>
      <c r="I168" s="97">
        <f t="shared" si="12"/>
        <v>1</v>
      </c>
      <c r="J168" s="5" t="str">
        <f t="shared" si="11"/>
        <v>Complete</v>
      </c>
      <c r="K168" s="48" t="s">
        <v>224</v>
      </c>
      <c r="L168" s="18"/>
      <c r="N168" s="183"/>
      <c r="O168" s="184"/>
      <c r="P168" s="184"/>
      <c r="Q168" s="184"/>
      <c r="R168" s="184"/>
      <c r="S168" s="184"/>
      <c r="T168" s="184"/>
      <c r="U168" s="185"/>
    </row>
    <row r="169" spans="2:21" ht="38.1" customHeight="1" x14ac:dyDescent="0.3">
      <c r="B169" s="58" t="s">
        <v>69</v>
      </c>
      <c r="C169" s="36" t="s">
        <v>237</v>
      </c>
      <c r="D169" s="30" t="s">
        <v>210</v>
      </c>
      <c r="E169" s="4">
        <v>1</v>
      </c>
      <c r="F169" s="89">
        <v>1</v>
      </c>
      <c r="G169" s="85">
        <v>1</v>
      </c>
      <c r="H169" s="93">
        <v>1</v>
      </c>
      <c r="I169" s="97">
        <f t="shared" si="12"/>
        <v>1</v>
      </c>
      <c r="J169" s="5" t="str">
        <f t="shared" si="11"/>
        <v>Complete</v>
      </c>
      <c r="K169" s="48" t="s">
        <v>224</v>
      </c>
      <c r="L169" s="18"/>
      <c r="N169" s="183"/>
      <c r="O169" s="184"/>
      <c r="P169" s="184"/>
      <c r="Q169" s="184"/>
      <c r="R169" s="184"/>
      <c r="S169" s="184"/>
      <c r="T169" s="184"/>
      <c r="U169" s="185"/>
    </row>
    <row r="170" spans="2:21" ht="38.1" customHeight="1" x14ac:dyDescent="0.3">
      <c r="B170" s="58" t="s">
        <v>69</v>
      </c>
      <c r="C170" s="36" t="s">
        <v>237</v>
      </c>
      <c r="D170" s="30" t="s">
        <v>216</v>
      </c>
      <c r="E170" s="4">
        <v>1</v>
      </c>
      <c r="F170" s="89">
        <v>1</v>
      </c>
      <c r="G170" s="85">
        <v>1</v>
      </c>
      <c r="H170" s="93">
        <v>1</v>
      </c>
      <c r="I170" s="97">
        <f t="shared" si="12"/>
        <v>1</v>
      </c>
      <c r="J170" s="5" t="str">
        <f t="shared" si="11"/>
        <v>Complete</v>
      </c>
      <c r="K170" s="48" t="s">
        <v>224</v>
      </c>
      <c r="L170" s="18"/>
      <c r="N170" s="183"/>
      <c r="O170" s="184"/>
      <c r="P170" s="184"/>
      <c r="Q170" s="184"/>
      <c r="R170" s="184"/>
      <c r="S170" s="184"/>
      <c r="T170" s="184"/>
      <c r="U170" s="185"/>
    </row>
    <row r="171" spans="2:21" ht="38.1" customHeight="1" x14ac:dyDescent="0.3">
      <c r="B171" s="58" t="s">
        <v>69</v>
      </c>
      <c r="C171" s="36" t="s">
        <v>237</v>
      </c>
      <c r="D171" s="30" t="s">
        <v>211</v>
      </c>
      <c r="E171" s="4">
        <v>1</v>
      </c>
      <c r="F171" s="89">
        <v>1</v>
      </c>
      <c r="G171" s="85">
        <v>1</v>
      </c>
      <c r="H171" s="93">
        <v>1</v>
      </c>
      <c r="I171" s="97">
        <f t="shared" si="12"/>
        <v>1</v>
      </c>
      <c r="J171" s="5" t="str">
        <f t="shared" si="11"/>
        <v>Complete</v>
      </c>
      <c r="K171" s="48" t="s">
        <v>224</v>
      </c>
      <c r="L171" s="18"/>
      <c r="N171" s="183"/>
      <c r="O171" s="184"/>
      <c r="P171" s="184"/>
      <c r="Q171" s="184"/>
      <c r="R171" s="184"/>
      <c r="S171" s="184"/>
      <c r="T171" s="184"/>
      <c r="U171" s="185"/>
    </row>
    <row r="172" spans="2:21" ht="38.1" customHeight="1" x14ac:dyDescent="0.3">
      <c r="B172" s="58" t="s">
        <v>69</v>
      </c>
      <c r="C172" s="36" t="s">
        <v>237</v>
      </c>
      <c r="D172" s="30" t="s">
        <v>217</v>
      </c>
      <c r="E172" s="4">
        <v>1</v>
      </c>
      <c r="F172" s="89">
        <v>1</v>
      </c>
      <c r="G172" s="85">
        <v>1</v>
      </c>
      <c r="H172" s="93">
        <v>1</v>
      </c>
      <c r="I172" s="97">
        <f t="shared" si="12"/>
        <v>1</v>
      </c>
      <c r="J172" s="5" t="str">
        <f t="shared" si="11"/>
        <v>Complete</v>
      </c>
      <c r="K172" s="48" t="s">
        <v>224</v>
      </c>
      <c r="L172" s="18"/>
      <c r="N172" s="183"/>
      <c r="O172" s="184"/>
      <c r="P172" s="184"/>
      <c r="Q172" s="184"/>
      <c r="R172" s="184"/>
      <c r="S172" s="184"/>
      <c r="T172" s="184"/>
      <c r="U172" s="185"/>
    </row>
    <row r="173" spans="2:21" ht="38.1" customHeight="1" x14ac:dyDescent="0.3">
      <c r="B173" s="58" t="s">
        <v>749</v>
      </c>
      <c r="C173" s="36" t="s">
        <v>237</v>
      </c>
      <c r="D173" s="30" t="s">
        <v>751</v>
      </c>
      <c r="E173" s="4">
        <v>1</v>
      </c>
      <c r="F173" s="89">
        <v>1</v>
      </c>
      <c r="G173" s="85">
        <v>1</v>
      </c>
      <c r="H173" s="93">
        <v>1</v>
      </c>
      <c r="I173" s="97">
        <f t="shared" si="12"/>
        <v>1</v>
      </c>
      <c r="J173" s="5" t="str">
        <f t="shared" si="11"/>
        <v>Complete</v>
      </c>
      <c r="K173" s="48" t="s">
        <v>224</v>
      </c>
      <c r="L173" s="18"/>
      <c r="N173" s="183"/>
      <c r="O173" s="184"/>
      <c r="P173" s="184"/>
      <c r="Q173" s="184"/>
      <c r="R173" s="184"/>
      <c r="S173" s="184"/>
      <c r="T173" s="184"/>
      <c r="U173" s="185"/>
    </row>
    <row r="174" spans="2:21" ht="38.1" customHeight="1" x14ac:dyDescent="0.3">
      <c r="B174" s="58" t="s">
        <v>69</v>
      </c>
      <c r="C174" s="36" t="s">
        <v>237</v>
      </c>
      <c r="D174" s="30" t="s">
        <v>218</v>
      </c>
      <c r="E174" s="4">
        <v>1</v>
      </c>
      <c r="F174" s="89">
        <v>1</v>
      </c>
      <c r="G174" s="85">
        <v>1</v>
      </c>
      <c r="H174" s="93">
        <v>1</v>
      </c>
      <c r="I174" s="97">
        <f t="shared" si="12"/>
        <v>1</v>
      </c>
      <c r="J174" s="5" t="str">
        <f t="shared" si="11"/>
        <v>Complete</v>
      </c>
      <c r="K174" s="48" t="s">
        <v>224</v>
      </c>
      <c r="L174" s="18"/>
      <c r="N174" s="183"/>
      <c r="O174" s="184"/>
      <c r="P174" s="184"/>
      <c r="Q174" s="184"/>
      <c r="R174" s="184"/>
      <c r="S174" s="184"/>
      <c r="T174" s="184"/>
      <c r="U174" s="185"/>
    </row>
    <row r="175" spans="2:21" ht="38.1" customHeight="1" x14ac:dyDescent="0.3">
      <c r="B175" s="58" t="s">
        <v>69</v>
      </c>
      <c r="C175" s="36" t="s">
        <v>237</v>
      </c>
      <c r="D175" s="30" t="s">
        <v>212</v>
      </c>
      <c r="E175" s="4">
        <v>1</v>
      </c>
      <c r="F175" s="89">
        <v>1</v>
      </c>
      <c r="G175" s="85">
        <v>1</v>
      </c>
      <c r="H175" s="93">
        <v>1</v>
      </c>
      <c r="I175" s="97">
        <f t="shared" si="12"/>
        <v>1</v>
      </c>
      <c r="J175" s="5" t="str">
        <f t="shared" si="11"/>
        <v>Complete</v>
      </c>
      <c r="K175" s="48" t="s">
        <v>224</v>
      </c>
      <c r="L175" s="18"/>
      <c r="N175" s="183"/>
      <c r="O175" s="184"/>
      <c r="P175" s="184"/>
      <c r="Q175" s="184"/>
      <c r="R175" s="184"/>
      <c r="S175" s="184"/>
      <c r="T175" s="184"/>
      <c r="U175" s="185"/>
    </row>
    <row r="176" spans="2:21" ht="38.1" customHeight="1" x14ac:dyDescent="0.3">
      <c r="B176" s="58" t="s">
        <v>752</v>
      </c>
      <c r="C176" s="35" t="s">
        <v>238</v>
      </c>
      <c r="D176" s="30" t="s">
        <v>753</v>
      </c>
      <c r="E176" s="4">
        <v>1</v>
      </c>
      <c r="F176" s="89">
        <v>1</v>
      </c>
      <c r="G176" s="85">
        <v>1</v>
      </c>
      <c r="H176" s="93">
        <v>1</v>
      </c>
      <c r="I176" s="97">
        <f t="shared" si="12"/>
        <v>1</v>
      </c>
      <c r="J176" s="5" t="str">
        <f t="shared" si="11"/>
        <v>Complete</v>
      </c>
      <c r="K176" s="48" t="s">
        <v>224</v>
      </c>
      <c r="L176" s="18"/>
      <c r="N176" s="183"/>
      <c r="O176" s="184"/>
      <c r="P176" s="184"/>
      <c r="Q176" s="184"/>
      <c r="R176" s="184"/>
      <c r="S176" s="184"/>
      <c r="T176" s="184"/>
      <c r="U176" s="185"/>
    </row>
    <row r="177" spans="2:21" ht="38.1" customHeight="1" x14ac:dyDescent="0.3">
      <c r="B177" s="58" t="s">
        <v>754</v>
      </c>
      <c r="C177" s="35" t="s">
        <v>238</v>
      </c>
      <c r="D177" s="30" t="s">
        <v>755</v>
      </c>
      <c r="E177" s="4">
        <v>1</v>
      </c>
      <c r="F177" s="89">
        <v>1</v>
      </c>
      <c r="G177" s="85">
        <v>1</v>
      </c>
      <c r="H177" s="93">
        <v>1</v>
      </c>
      <c r="I177" s="97">
        <f t="shared" si="12"/>
        <v>1</v>
      </c>
      <c r="J177" s="5" t="str">
        <f t="shared" si="11"/>
        <v>Complete</v>
      </c>
      <c r="K177" s="48" t="s">
        <v>224</v>
      </c>
      <c r="L177" s="18"/>
      <c r="N177" s="183"/>
      <c r="O177" s="184"/>
      <c r="P177" s="184"/>
      <c r="Q177" s="184"/>
      <c r="R177" s="184"/>
      <c r="S177" s="184"/>
      <c r="T177" s="184"/>
      <c r="U177" s="185"/>
    </row>
    <row r="178" spans="2:21" ht="38.1" customHeight="1" x14ac:dyDescent="0.3">
      <c r="B178" s="58" t="s">
        <v>756</v>
      </c>
      <c r="C178" s="35" t="s">
        <v>238</v>
      </c>
      <c r="D178" s="30" t="s">
        <v>757</v>
      </c>
      <c r="E178" s="4">
        <v>1</v>
      </c>
      <c r="F178" s="89">
        <v>1</v>
      </c>
      <c r="G178" s="85">
        <v>1</v>
      </c>
      <c r="H178" s="93">
        <v>1</v>
      </c>
      <c r="I178" s="97">
        <f t="shared" si="12"/>
        <v>1</v>
      </c>
      <c r="J178" s="5" t="str">
        <f t="shared" si="11"/>
        <v>Complete</v>
      </c>
      <c r="K178" s="48" t="s">
        <v>224</v>
      </c>
      <c r="L178" s="18"/>
      <c r="N178" s="183"/>
      <c r="O178" s="184"/>
      <c r="P178" s="184"/>
      <c r="Q178" s="184"/>
      <c r="R178" s="184"/>
      <c r="S178" s="184"/>
      <c r="T178" s="184"/>
      <c r="U178" s="185"/>
    </row>
    <row r="179" spans="2:21" ht="38.1" customHeight="1" x14ac:dyDescent="0.3">
      <c r="B179" s="58" t="s">
        <v>758</v>
      </c>
      <c r="C179" s="35" t="s">
        <v>238</v>
      </c>
      <c r="D179" s="30" t="s">
        <v>759</v>
      </c>
      <c r="E179" s="4">
        <v>1</v>
      </c>
      <c r="F179" s="89">
        <v>1</v>
      </c>
      <c r="G179" s="85">
        <v>1</v>
      </c>
      <c r="H179" s="93">
        <v>1</v>
      </c>
      <c r="I179" s="97">
        <f t="shared" si="12"/>
        <v>1</v>
      </c>
      <c r="J179" s="5" t="str">
        <f t="shared" si="11"/>
        <v>Complete</v>
      </c>
      <c r="K179" s="48" t="s">
        <v>224</v>
      </c>
      <c r="L179" s="18"/>
      <c r="N179" s="183"/>
      <c r="O179" s="184"/>
      <c r="P179" s="184"/>
      <c r="Q179" s="184"/>
      <c r="R179" s="184"/>
      <c r="S179" s="184"/>
      <c r="T179" s="184"/>
      <c r="U179" s="185"/>
    </row>
    <row r="180" spans="2:21" ht="38.1" customHeight="1" x14ac:dyDescent="0.3">
      <c r="B180" s="58" t="s">
        <v>760</v>
      </c>
      <c r="C180" s="35" t="s">
        <v>238</v>
      </c>
      <c r="D180" s="30" t="s">
        <v>761</v>
      </c>
      <c r="E180" s="4">
        <v>1</v>
      </c>
      <c r="F180" s="89">
        <v>1</v>
      </c>
      <c r="G180" s="85">
        <v>1</v>
      </c>
      <c r="H180" s="93">
        <v>1</v>
      </c>
      <c r="I180" s="97">
        <f t="shared" si="12"/>
        <v>1</v>
      </c>
      <c r="J180" s="5" t="str">
        <f t="shared" si="11"/>
        <v>Complete</v>
      </c>
      <c r="K180" s="48" t="s">
        <v>224</v>
      </c>
      <c r="L180" s="18"/>
      <c r="N180" s="183"/>
      <c r="O180" s="184"/>
      <c r="P180" s="184"/>
      <c r="Q180" s="184"/>
      <c r="R180" s="184"/>
      <c r="S180" s="184"/>
      <c r="T180" s="184"/>
      <c r="U180" s="185"/>
    </row>
    <row r="181" spans="2:21" ht="38.1" customHeight="1" x14ac:dyDescent="0.3">
      <c r="B181" s="58" t="s">
        <v>762</v>
      </c>
      <c r="C181" s="35" t="s">
        <v>238</v>
      </c>
      <c r="D181" s="30" t="s">
        <v>763</v>
      </c>
      <c r="E181" s="4">
        <v>1</v>
      </c>
      <c r="F181" s="89">
        <v>1</v>
      </c>
      <c r="G181" s="85">
        <v>1</v>
      </c>
      <c r="H181" s="93">
        <v>1</v>
      </c>
      <c r="I181" s="97">
        <f t="shared" si="12"/>
        <v>1</v>
      </c>
      <c r="J181" s="5" t="str">
        <f t="shared" si="11"/>
        <v>Complete</v>
      </c>
      <c r="K181" s="48" t="s">
        <v>224</v>
      </c>
      <c r="L181" s="18"/>
      <c r="N181" s="183"/>
      <c r="O181" s="184"/>
      <c r="P181" s="184"/>
      <c r="Q181" s="184"/>
      <c r="R181" s="184"/>
      <c r="S181" s="184"/>
      <c r="T181" s="184"/>
      <c r="U181" s="185"/>
    </row>
    <row r="182" spans="2:21" ht="38.1" customHeight="1" x14ac:dyDescent="0.3">
      <c r="B182" s="58" t="s">
        <v>69</v>
      </c>
      <c r="C182" s="35" t="s">
        <v>238</v>
      </c>
      <c r="D182" s="30" t="s">
        <v>219</v>
      </c>
      <c r="E182" s="4">
        <v>1</v>
      </c>
      <c r="F182" s="89">
        <v>1</v>
      </c>
      <c r="G182" s="85">
        <v>1</v>
      </c>
      <c r="H182" s="93">
        <v>1</v>
      </c>
      <c r="I182" s="97">
        <f t="shared" si="12"/>
        <v>1</v>
      </c>
      <c r="J182" s="5" t="str">
        <f t="shared" si="11"/>
        <v>Complete</v>
      </c>
      <c r="K182" s="48" t="s">
        <v>224</v>
      </c>
      <c r="L182" s="18"/>
      <c r="N182" s="183"/>
      <c r="O182" s="184"/>
      <c r="P182" s="184"/>
      <c r="Q182" s="184"/>
      <c r="R182" s="184"/>
      <c r="S182" s="184"/>
      <c r="T182" s="184"/>
      <c r="U182" s="185"/>
    </row>
    <row r="183" spans="2:21" ht="38.1" customHeight="1" x14ac:dyDescent="0.3">
      <c r="B183" s="58" t="s">
        <v>764</v>
      </c>
      <c r="C183" s="35" t="s">
        <v>238</v>
      </c>
      <c r="D183" s="30" t="s">
        <v>765</v>
      </c>
      <c r="E183" s="4">
        <v>1</v>
      </c>
      <c r="F183" s="89">
        <v>1</v>
      </c>
      <c r="G183" s="85">
        <v>1</v>
      </c>
      <c r="H183" s="93">
        <v>1</v>
      </c>
      <c r="I183" s="97">
        <f t="shared" si="12"/>
        <v>1</v>
      </c>
      <c r="J183" s="5" t="str">
        <f t="shared" si="11"/>
        <v>Complete</v>
      </c>
      <c r="K183" s="48" t="s">
        <v>224</v>
      </c>
      <c r="L183" s="18"/>
      <c r="N183" s="183"/>
      <c r="O183" s="184"/>
      <c r="P183" s="184"/>
      <c r="Q183" s="184"/>
      <c r="R183" s="184"/>
      <c r="S183" s="184"/>
      <c r="T183" s="184"/>
      <c r="U183" s="185"/>
    </row>
    <row r="184" spans="2:21" ht="38.1" customHeight="1" x14ac:dyDescent="0.3">
      <c r="B184" s="58" t="s">
        <v>752</v>
      </c>
      <c r="C184" s="35" t="s">
        <v>238</v>
      </c>
      <c r="D184" s="30" t="s">
        <v>766</v>
      </c>
      <c r="E184" s="4">
        <v>1</v>
      </c>
      <c r="F184" s="89">
        <v>1</v>
      </c>
      <c r="G184" s="85">
        <v>1</v>
      </c>
      <c r="H184" s="93">
        <v>1</v>
      </c>
      <c r="I184" s="97">
        <f t="shared" si="12"/>
        <v>1</v>
      </c>
      <c r="J184" s="5" t="str">
        <f t="shared" si="11"/>
        <v>Complete</v>
      </c>
      <c r="K184" s="48" t="s">
        <v>224</v>
      </c>
      <c r="L184" s="18"/>
      <c r="N184" s="183"/>
      <c r="O184" s="184"/>
      <c r="P184" s="184"/>
      <c r="Q184" s="184"/>
      <c r="R184" s="184"/>
      <c r="S184" s="184"/>
      <c r="T184" s="184"/>
      <c r="U184" s="185"/>
    </row>
    <row r="185" spans="2:21" ht="38.1" customHeight="1" x14ac:dyDescent="0.3">
      <c r="B185" s="58" t="s">
        <v>752</v>
      </c>
      <c r="C185" s="35" t="s">
        <v>238</v>
      </c>
      <c r="D185" s="30" t="s">
        <v>767</v>
      </c>
      <c r="E185" s="4">
        <v>1</v>
      </c>
      <c r="F185" s="89">
        <v>1</v>
      </c>
      <c r="G185" s="85">
        <v>1</v>
      </c>
      <c r="H185" s="93">
        <v>1</v>
      </c>
      <c r="I185" s="97">
        <f t="shared" si="12"/>
        <v>1</v>
      </c>
      <c r="J185" s="5" t="str">
        <f t="shared" si="11"/>
        <v>Complete</v>
      </c>
      <c r="K185" s="48" t="s">
        <v>224</v>
      </c>
      <c r="L185" s="18"/>
      <c r="N185" s="183"/>
      <c r="O185" s="184"/>
      <c r="P185" s="184"/>
      <c r="Q185" s="184"/>
      <c r="R185" s="184"/>
      <c r="S185" s="184"/>
      <c r="T185" s="184"/>
      <c r="U185" s="185"/>
    </row>
    <row r="186" spans="2:21" ht="38.1" customHeight="1" x14ac:dyDescent="0.3">
      <c r="B186" s="58" t="s">
        <v>69</v>
      </c>
      <c r="C186" s="35" t="s">
        <v>238</v>
      </c>
      <c r="D186" s="30" t="s">
        <v>220</v>
      </c>
      <c r="E186" s="4">
        <v>1</v>
      </c>
      <c r="F186" s="89">
        <v>1</v>
      </c>
      <c r="G186" s="85">
        <v>1</v>
      </c>
      <c r="H186" s="93">
        <v>1</v>
      </c>
      <c r="I186" s="97">
        <f t="shared" si="12"/>
        <v>1</v>
      </c>
      <c r="J186" s="5" t="str">
        <f t="shared" si="11"/>
        <v>Complete</v>
      </c>
      <c r="K186" s="48" t="s">
        <v>224</v>
      </c>
      <c r="L186" s="18"/>
      <c r="N186" s="183"/>
      <c r="O186" s="184"/>
      <c r="P186" s="184"/>
      <c r="Q186" s="184"/>
      <c r="R186" s="184"/>
      <c r="S186" s="184"/>
      <c r="T186" s="184"/>
      <c r="U186" s="185"/>
    </row>
    <row r="187" spans="2:21" ht="38.1" customHeight="1" x14ac:dyDescent="0.3">
      <c r="B187" s="58" t="s">
        <v>768</v>
      </c>
      <c r="C187" s="35" t="s">
        <v>238</v>
      </c>
      <c r="D187" s="30" t="s">
        <v>769</v>
      </c>
      <c r="E187" s="4">
        <v>1</v>
      </c>
      <c r="F187" s="89">
        <v>1</v>
      </c>
      <c r="G187" s="85">
        <v>1</v>
      </c>
      <c r="H187" s="93">
        <v>1</v>
      </c>
      <c r="I187" s="97">
        <f t="shared" si="12"/>
        <v>1</v>
      </c>
      <c r="J187" s="5" t="str">
        <f t="shared" si="11"/>
        <v>Complete</v>
      </c>
      <c r="K187" s="48" t="s">
        <v>224</v>
      </c>
      <c r="L187" s="18"/>
      <c r="N187" s="183"/>
      <c r="O187" s="184"/>
      <c r="P187" s="184"/>
      <c r="Q187" s="184"/>
      <c r="R187" s="184"/>
      <c r="S187" s="184"/>
      <c r="T187" s="184"/>
      <c r="U187" s="185"/>
    </row>
    <row r="188" spans="2:21" ht="38.1" customHeight="1" x14ac:dyDescent="0.3">
      <c r="B188" s="58" t="s">
        <v>69</v>
      </c>
      <c r="C188" s="35" t="s">
        <v>238</v>
      </c>
      <c r="D188" s="30" t="s">
        <v>221</v>
      </c>
      <c r="E188" s="4">
        <v>1</v>
      </c>
      <c r="F188" s="89">
        <v>1</v>
      </c>
      <c r="G188" s="85">
        <v>1</v>
      </c>
      <c r="H188" s="93">
        <v>1</v>
      </c>
      <c r="I188" s="97">
        <f t="shared" si="12"/>
        <v>1</v>
      </c>
      <c r="J188" s="5" t="str">
        <f t="shared" si="11"/>
        <v>Complete</v>
      </c>
      <c r="K188" s="48" t="s">
        <v>224</v>
      </c>
      <c r="L188" s="18"/>
      <c r="N188" s="183"/>
      <c r="O188" s="184"/>
      <c r="P188" s="184"/>
      <c r="Q188" s="184"/>
      <c r="R188" s="184"/>
      <c r="S188" s="184"/>
      <c r="T188" s="184"/>
      <c r="U188" s="185"/>
    </row>
    <row r="189" spans="2:21" ht="38.1" customHeight="1" x14ac:dyDescent="0.3">
      <c r="B189" s="58" t="s">
        <v>768</v>
      </c>
      <c r="C189" s="35" t="s">
        <v>238</v>
      </c>
      <c r="D189" s="30" t="s">
        <v>770</v>
      </c>
      <c r="E189" s="4">
        <v>1</v>
      </c>
      <c r="F189" s="89">
        <v>1</v>
      </c>
      <c r="G189" s="85">
        <v>1</v>
      </c>
      <c r="H189" s="93">
        <v>1</v>
      </c>
      <c r="I189" s="97">
        <f t="shared" si="12"/>
        <v>1</v>
      </c>
      <c r="J189" s="5" t="str">
        <f t="shared" si="11"/>
        <v>Complete</v>
      </c>
      <c r="K189" s="48" t="s">
        <v>224</v>
      </c>
      <c r="L189" s="18"/>
      <c r="N189" s="183"/>
      <c r="O189" s="184"/>
      <c r="P189" s="184"/>
      <c r="Q189" s="184"/>
      <c r="R189" s="184"/>
      <c r="S189" s="184"/>
      <c r="T189" s="184"/>
      <c r="U189" s="185"/>
    </row>
    <row r="190" spans="2:21" ht="38.1" customHeight="1" x14ac:dyDescent="0.3">
      <c r="B190" s="58" t="s">
        <v>69</v>
      </c>
      <c r="C190" s="35" t="s">
        <v>238</v>
      </c>
      <c r="D190" s="30" t="s">
        <v>222</v>
      </c>
      <c r="E190" s="4">
        <v>1</v>
      </c>
      <c r="F190" s="89">
        <v>1</v>
      </c>
      <c r="G190" s="85">
        <v>1</v>
      </c>
      <c r="H190" s="93">
        <v>1</v>
      </c>
      <c r="I190" s="97">
        <f t="shared" si="12"/>
        <v>1</v>
      </c>
      <c r="J190" s="5" t="str">
        <f t="shared" si="11"/>
        <v>Complete</v>
      </c>
      <c r="K190" s="48" t="s">
        <v>224</v>
      </c>
      <c r="L190" s="18"/>
      <c r="N190" s="183"/>
      <c r="O190" s="184"/>
      <c r="P190" s="184"/>
      <c r="Q190" s="184"/>
      <c r="R190" s="184"/>
      <c r="S190" s="184"/>
      <c r="T190" s="184"/>
      <c r="U190" s="185"/>
    </row>
    <row r="191" spans="2:21" ht="38.1" customHeight="1" x14ac:dyDescent="0.3">
      <c r="B191" s="58" t="s">
        <v>771</v>
      </c>
      <c r="C191" s="35" t="s">
        <v>238</v>
      </c>
      <c r="D191" s="30" t="s">
        <v>772</v>
      </c>
      <c r="E191" s="4">
        <v>1</v>
      </c>
      <c r="F191" s="89">
        <v>1</v>
      </c>
      <c r="G191" s="85">
        <v>1</v>
      </c>
      <c r="H191" s="93">
        <v>1</v>
      </c>
      <c r="I191" s="97">
        <f t="shared" si="12"/>
        <v>1</v>
      </c>
      <c r="J191" s="5" t="str">
        <f t="shared" si="11"/>
        <v>Complete</v>
      </c>
      <c r="K191" s="48" t="s">
        <v>224</v>
      </c>
      <c r="L191" s="18"/>
      <c r="N191" s="183"/>
      <c r="O191" s="184"/>
      <c r="P191" s="184"/>
      <c r="Q191" s="184"/>
      <c r="R191" s="184"/>
      <c r="S191" s="184"/>
      <c r="T191" s="184"/>
      <c r="U191" s="185"/>
    </row>
    <row r="192" spans="2:21" ht="38.1" customHeight="1" x14ac:dyDescent="0.3">
      <c r="B192" s="58" t="s">
        <v>69</v>
      </c>
      <c r="C192" s="10" t="s">
        <v>195</v>
      </c>
      <c r="D192" s="30" t="s">
        <v>201</v>
      </c>
      <c r="E192" s="4">
        <v>1</v>
      </c>
      <c r="F192" s="89">
        <v>1</v>
      </c>
      <c r="G192" s="85">
        <v>1</v>
      </c>
      <c r="H192" s="93">
        <v>1</v>
      </c>
      <c r="I192" s="97">
        <f t="shared" si="12"/>
        <v>1</v>
      </c>
      <c r="J192" s="5" t="str">
        <f t="shared" si="11"/>
        <v>Complete</v>
      </c>
      <c r="K192" s="48" t="s">
        <v>224</v>
      </c>
      <c r="L192" s="18"/>
      <c r="N192" s="183"/>
      <c r="O192" s="184"/>
      <c r="P192" s="184"/>
      <c r="Q192" s="184"/>
      <c r="R192" s="184"/>
      <c r="S192" s="184"/>
      <c r="T192" s="184"/>
      <c r="U192" s="185"/>
    </row>
    <row r="193" spans="2:21" ht="38.1" customHeight="1" x14ac:dyDescent="0.3">
      <c r="B193" s="58" t="s">
        <v>69</v>
      </c>
      <c r="C193" s="10" t="s">
        <v>195</v>
      </c>
      <c r="D193" s="30" t="s">
        <v>223</v>
      </c>
      <c r="E193" s="4">
        <v>1</v>
      </c>
      <c r="F193" s="89">
        <v>1</v>
      </c>
      <c r="G193" s="85">
        <v>1</v>
      </c>
      <c r="H193" s="93">
        <v>1</v>
      </c>
      <c r="I193" s="97">
        <f t="shared" si="12"/>
        <v>1</v>
      </c>
      <c r="J193" s="5" t="str">
        <f t="shared" si="11"/>
        <v>Complete</v>
      </c>
      <c r="K193" s="48" t="s">
        <v>224</v>
      </c>
      <c r="L193" s="18"/>
      <c r="N193" s="183"/>
      <c r="O193" s="184"/>
      <c r="P193" s="184"/>
      <c r="Q193" s="184"/>
      <c r="R193" s="184"/>
      <c r="S193" s="184"/>
      <c r="T193" s="184"/>
      <c r="U193" s="185"/>
    </row>
    <row r="194" spans="2:21" ht="38.1" customHeight="1" x14ac:dyDescent="0.3">
      <c r="B194" s="58" t="s">
        <v>752</v>
      </c>
      <c r="C194" s="9" t="s">
        <v>773</v>
      </c>
      <c r="D194" s="30" t="s">
        <v>774</v>
      </c>
      <c r="E194" s="4">
        <v>1</v>
      </c>
      <c r="F194" s="89">
        <v>1</v>
      </c>
      <c r="G194" s="85">
        <v>1</v>
      </c>
      <c r="H194" s="93">
        <v>1</v>
      </c>
      <c r="I194" s="97">
        <f t="shared" si="12"/>
        <v>1</v>
      </c>
      <c r="J194" s="5" t="str">
        <f t="shared" si="11"/>
        <v>Complete</v>
      </c>
      <c r="K194" s="48" t="s">
        <v>224</v>
      </c>
      <c r="L194" s="18"/>
      <c r="N194" s="183"/>
      <c r="O194" s="184"/>
      <c r="P194" s="184"/>
      <c r="Q194" s="184"/>
      <c r="R194" s="184"/>
      <c r="S194" s="184"/>
      <c r="T194" s="184"/>
      <c r="U194" s="185"/>
    </row>
    <row r="195" spans="2:21" ht="38.1" customHeight="1" x14ac:dyDescent="0.3">
      <c r="B195" s="58" t="s">
        <v>775</v>
      </c>
      <c r="C195" s="9" t="s">
        <v>776</v>
      </c>
      <c r="D195" s="30" t="s">
        <v>777</v>
      </c>
      <c r="E195" s="4">
        <v>1</v>
      </c>
      <c r="F195" s="89">
        <v>1</v>
      </c>
      <c r="G195" s="85">
        <v>1</v>
      </c>
      <c r="H195" s="93">
        <v>1</v>
      </c>
      <c r="I195" s="97">
        <f t="shared" si="12"/>
        <v>1</v>
      </c>
      <c r="J195" s="5" t="str">
        <f t="shared" si="11"/>
        <v>Complete</v>
      </c>
      <c r="K195" s="48" t="s">
        <v>224</v>
      </c>
      <c r="L195" s="18"/>
      <c r="N195" s="183"/>
      <c r="O195" s="184"/>
      <c r="P195" s="184"/>
      <c r="Q195" s="184"/>
      <c r="R195" s="184"/>
      <c r="S195" s="184"/>
      <c r="T195" s="184"/>
      <c r="U195" s="185"/>
    </row>
    <row r="196" spans="2:21" ht="38.1" customHeight="1" x14ac:dyDescent="0.3">
      <c r="B196" s="58" t="s">
        <v>752</v>
      </c>
      <c r="C196" s="9" t="s">
        <v>773</v>
      </c>
      <c r="D196" s="30" t="s">
        <v>778</v>
      </c>
      <c r="E196" s="4">
        <v>1</v>
      </c>
      <c r="F196" s="89">
        <v>1</v>
      </c>
      <c r="G196" s="85">
        <v>1</v>
      </c>
      <c r="H196" s="93">
        <v>1</v>
      </c>
      <c r="I196" s="97">
        <f t="shared" si="12"/>
        <v>1</v>
      </c>
      <c r="J196" s="5" t="str">
        <f t="shared" si="11"/>
        <v>Complete</v>
      </c>
      <c r="K196" s="48" t="s">
        <v>227</v>
      </c>
      <c r="L196" s="18"/>
      <c r="N196" s="183"/>
      <c r="O196" s="184"/>
      <c r="P196" s="184"/>
      <c r="Q196" s="184"/>
      <c r="R196" s="184"/>
      <c r="S196" s="184"/>
      <c r="T196" s="184"/>
      <c r="U196" s="185"/>
    </row>
    <row r="197" spans="2:21" ht="38.1" customHeight="1" x14ac:dyDescent="0.3">
      <c r="B197" s="58" t="s">
        <v>752</v>
      </c>
      <c r="C197" s="9" t="s">
        <v>773</v>
      </c>
      <c r="D197" s="30" t="s">
        <v>779</v>
      </c>
      <c r="E197" s="4">
        <v>1</v>
      </c>
      <c r="F197" s="89">
        <v>1</v>
      </c>
      <c r="G197" s="85">
        <v>1</v>
      </c>
      <c r="H197" s="93">
        <v>1</v>
      </c>
      <c r="I197" s="97">
        <f t="shared" si="12"/>
        <v>1</v>
      </c>
      <c r="J197" s="5" t="str">
        <f t="shared" si="11"/>
        <v>Complete</v>
      </c>
      <c r="K197" s="48" t="s">
        <v>227</v>
      </c>
      <c r="L197" s="18"/>
      <c r="N197" s="183"/>
      <c r="O197" s="184"/>
      <c r="P197" s="184"/>
      <c r="Q197" s="184"/>
      <c r="R197" s="184"/>
      <c r="S197" s="184"/>
      <c r="T197" s="184"/>
      <c r="U197" s="185"/>
    </row>
    <row r="198" spans="2:21" ht="38.1" customHeight="1" x14ac:dyDescent="0.3">
      <c r="B198" s="58" t="s">
        <v>752</v>
      </c>
      <c r="C198" s="9" t="s">
        <v>773</v>
      </c>
      <c r="D198" s="30" t="s">
        <v>780</v>
      </c>
      <c r="E198" s="4">
        <v>1</v>
      </c>
      <c r="F198" s="89">
        <v>1</v>
      </c>
      <c r="G198" s="85">
        <v>0</v>
      </c>
      <c r="H198" s="93">
        <v>0</v>
      </c>
      <c r="I198" s="97">
        <f t="shared" si="12"/>
        <v>0.33333333333333331</v>
      </c>
      <c r="J198" s="5" t="str">
        <f t="shared" si="11"/>
        <v>Proceed</v>
      </c>
      <c r="K198" s="48" t="s">
        <v>227</v>
      </c>
      <c r="L198" s="18"/>
      <c r="N198" s="183"/>
      <c r="O198" s="184"/>
      <c r="P198" s="184"/>
      <c r="Q198" s="184"/>
      <c r="R198" s="184"/>
      <c r="S198" s="184"/>
      <c r="T198" s="184"/>
      <c r="U198" s="185"/>
    </row>
    <row r="199" spans="2:21" ht="38.1" customHeight="1" x14ac:dyDescent="0.3">
      <c r="B199" s="58" t="s">
        <v>752</v>
      </c>
      <c r="C199" s="10" t="s">
        <v>781</v>
      </c>
      <c r="D199" s="30" t="s">
        <v>782</v>
      </c>
      <c r="E199" s="4">
        <v>1</v>
      </c>
      <c r="F199" s="89">
        <v>1</v>
      </c>
      <c r="G199" s="85">
        <v>1</v>
      </c>
      <c r="H199" s="93">
        <v>1</v>
      </c>
      <c r="I199" s="97">
        <f t="shared" si="12"/>
        <v>1</v>
      </c>
      <c r="J199" s="5" t="str">
        <f t="shared" si="11"/>
        <v>Complete</v>
      </c>
      <c r="K199" s="48" t="s">
        <v>224</v>
      </c>
      <c r="L199" s="18"/>
      <c r="N199" s="183"/>
      <c r="O199" s="184"/>
      <c r="P199" s="184"/>
      <c r="Q199" s="184"/>
      <c r="R199" s="184"/>
      <c r="S199" s="184"/>
      <c r="T199" s="184"/>
      <c r="U199" s="185"/>
    </row>
    <row r="200" spans="2:21" ht="38.1" customHeight="1" x14ac:dyDescent="0.3">
      <c r="B200" s="58" t="s">
        <v>754</v>
      </c>
      <c r="C200" s="10" t="s">
        <v>783</v>
      </c>
      <c r="D200" s="30" t="s">
        <v>784</v>
      </c>
      <c r="E200" s="4">
        <v>1</v>
      </c>
      <c r="F200" s="89">
        <v>1</v>
      </c>
      <c r="G200" s="85">
        <v>1</v>
      </c>
      <c r="H200" s="93">
        <v>1</v>
      </c>
      <c r="I200" s="97">
        <f t="shared" si="12"/>
        <v>1</v>
      </c>
      <c r="J200" s="5" t="str">
        <f t="shared" si="11"/>
        <v>Complete</v>
      </c>
      <c r="K200" s="48" t="s">
        <v>224</v>
      </c>
      <c r="L200" s="18"/>
      <c r="N200" s="183"/>
      <c r="O200" s="184"/>
      <c r="P200" s="184"/>
      <c r="Q200" s="184"/>
      <c r="R200" s="184"/>
      <c r="S200" s="184"/>
      <c r="T200" s="184"/>
      <c r="U200" s="185"/>
    </row>
    <row r="201" spans="2:21" ht="38.1" customHeight="1" x14ac:dyDescent="0.3">
      <c r="B201" s="58" t="s">
        <v>752</v>
      </c>
      <c r="C201" s="9" t="s">
        <v>785</v>
      </c>
      <c r="D201" s="30" t="s">
        <v>786</v>
      </c>
      <c r="E201" s="4">
        <v>0.8</v>
      </c>
      <c r="F201" s="89">
        <v>0</v>
      </c>
      <c r="G201" s="85">
        <v>0</v>
      </c>
      <c r="H201" s="93">
        <v>0</v>
      </c>
      <c r="I201" s="97">
        <f t="shared" si="12"/>
        <v>0</v>
      </c>
      <c r="J201" s="5" t="str">
        <f t="shared" si="11"/>
        <v>N/A</v>
      </c>
      <c r="K201" s="48" t="s">
        <v>795</v>
      </c>
      <c r="L201" s="18" t="s">
        <v>880</v>
      </c>
      <c r="N201" s="183"/>
      <c r="O201" s="184"/>
      <c r="P201" s="184"/>
      <c r="Q201" s="184"/>
      <c r="R201" s="184"/>
      <c r="S201" s="184"/>
      <c r="T201" s="184"/>
      <c r="U201" s="185"/>
    </row>
    <row r="202" spans="2:21" ht="38.1" customHeight="1" x14ac:dyDescent="0.3">
      <c r="B202" s="58" t="s">
        <v>752</v>
      </c>
      <c r="C202" s="9" t="s">
        <v>785</v>
      </c>
      <c r="D202" s="30" t="s">
        <v>787</v>
      </c>
      <c r="E202" s="4">
        <v>0.8</v>
      </c>
      <c r="F202" s="89">
        <v>0</v>
      </c>
      <c r="G202" s="85">
        <v>0</v>
      </c>
      <c r="H202" s="93">
        <v>0</v>
      </c>
      <c r="I202" s="97">
        <f t="shared" si="12"/>
        <v>0</v>
      </c>
      <c r="J202" s="5" t="str">
        <f t="shared" si="11"/>
        <v>N/A</v>
      </c>
      <c r="K202" s="48" t="s">
        <v>795</v>
      </c>
      <c r="L202" s="18" t="s">
        <v>880</v>
      </c>
      <c r="N202" s="183"/>
      <c r="O202" s="184"/>
      <c r="P202" s="184"/>
      <c r="Q202" s="184"/>
      <c r="R202" s="184"/>
      <c r="S202" s="184"/>
      <c r="T202" s="184"/>
      <c r="U202" s="185"/>
    </row>
    <row r="203" spans="2:21" ht="38.1" customHeight="1" x14ac:dyDescent="0.3">
      <c r="B203" s="58" t="s">
        <v>752</v>
      </c>
      <c r="C203" s="10" t="s">
        <v>788</v>
      </c>
      <c r="D203" s="30" t="s">
        <v>788</v>
      </c>
      <c r="E203" s="4">
        <v>0</v>
      </c>
      <c r="F203" s="89">
        <v>0</v>
      </c>
      <c r="G203" s="85">
        <v>0</v>
      </c>
      <c r="H203" s="93">
        <v>0</v>
      </c>
      <c r="I203" s="97">
        <f t="shared" si="12"/>
        <v>0</v>
      </c>
      <c r="J203" s="5" t="str">
        <f t="shared" si="11"/>
        <v>N/A</v>
      </c>
      <c r="K203" s="48" t="s">
        <v>795</v>
      </c>
      <c r="L203" s="18" t="s">
        <v>880</v>
      </c>
      <c r="N203" s="183"/>
      <c r="O203" s="184"/>
      <c r="P203" s="184"/>
      <c r="Q203" s="184"/>
      <c r="R203" s="184"/>
      <c r="S203" s="184"/>
      <c r="T203" s="184"/>
      <c r="U203" s="185"/>
    </row>
    <row r="204" spans="2:21" ht="38.1" customHeight="1" x14ac:dyDescent="0.3">
      <c r="B204" s="58" t="s">
        <v>752</v>
      </c>
      <c r="C204" s="10" t="s">
        <v>788</v>
      </c>
      <c r="D204" s="30" t="s">
        <v>787</v>
      </c>
      <c r="E204" s="4">
        <v>0</v>
      </c>
      <c r="F204" s="89">
        <v>0</v>
      </c>
      <c r="G204" s="85">
        <v>0</v>
      </c>
      <c r="H204" s="93">
        <v>0</v>
      </c>
      <c r="I204" s="97">
        <f t="shared" si="12"/>
        <v>0</v>
      </c>
      <c r="J204" s="5" t="str">
        <f t="shared" si="11"/>
        <v>N/A</v>
      </c>
      <c r="K204" s="48" t="s">
        <v>795</v>
      </c>
      <c r="L204" s="18" t="s">
        <v>880</v>
      </c>
      <c r="N204" s="183"/>
      <c r="O204" s="184"/>
      <c r="P204" s="184"/>
      <c r="Q204" s="184"/>
      <c r="R204" s="184"/>
      <c r="S204" s="184"/>
      <c r="T204" s="184"/>
      <c r="U204" s="185"/>
    </row>
    <row r="205" spans="2:21" ht="38.1" customHeight="1" x14ac:dyDescent="0.3">
      <c r="B205" s="58" t="s">
        <v>752</v>
      </c>
      <c r="C205" s="9" t="s">
        <v>882</v>
      </c>
      <c r="D205" s="6" t="s">
        <v>789</v>
      </c>
      <c r="E205" s="4">
        <v>1</v>
      </c>
      <c r="F205" s="89">
        <v>1</v>
      </c>
      <c r="G205" s="85">
        <v>1</v>
      </c>
      <c r="H205" s="93">
        <v>1</v>
      </c>
      <c r="I205" s="97">
        <f t="shared" si="12"/>
        <v>1</v>
      </c>
      <c r="J205" s="5" t="str">
        <f t="shared" si="11"/>
        <v>Complete</v>
      </c>
      <c r="K205" s="48" t="s">
        <v>227</v>
      </c>
      <c r="L205" s="18"/>
      <c r="N205" s="183" t="s">
        <v>937</v>
      </c>
      <c r="O205" s="184"/>
      <c r="P205" s="184"/>
      <c r="Q205" s="184"/>
      <c r="R205" s="184"/>
      <c r="S205" s="184"/>
      <c r="T205" s="184"/>
      <c r="U205" s="185"/>
    </row>
    <row r="206" spans="2:21" ht="38.1" customHeight="1" x14ac:dyDescent="0.3">
      <c r="B206" s="58" t="s">
        <v>752</v>
      </c>
      <c r="C206" s="10" t="s">
        <v>790</v>
      </c>
      <c r="D206" s="6" t="s">
        <v>791</v>
      </c>
      <c r="E206" s="4">
        <v>0</v>
      </c>
      <c r="F206" s="89">
        <v>0</v>
      </c>
      <c r="G206" s="85">
        <v>0</v>
      </c>
      <c r="H206" s="93">
        <v>0</v>
      </c>
      <c r="I206" s="97">
        <f t="shared" si="12"/>
        <v>0</v>
      </c>
      <c r="J206" s="5" t="str">
        <f t="shared" si="11"/>
        <v>N/A</v>
      </c>
      <c r="K206" s="48" t="s">
        <v>795</v>
      </c>
      <c r="L206" s="18"/>
      <c r="N206" s="183"/>
      <c r="O206" s="184"/>
      <c r="P206" s="184"/>
      <c r="Q206" s="184"/>
      <c r="R206" s="184"/>
      <c r="S206" s="184"/>
      <c r="T206" s="184"/>
      <c r="U206" s="185"/>
    </row>
    <row r="207" spans="2:21" ht="38.1" customHeight="1" x14ac:dyDescent="0.3">
      <c r="B207" s="58" t="s">
        <v>752</v>
      </c>
      <c r="C207" s="9" t="s">
        <v>883</v>
      </c>
      <c r="D207" s="6" t="s">
        <v>884</v>
      </c>
      <c r="E207" s="4">
        <v>0</v>
      </c>
      <c r="F207" s="89">
        <v>0</v>
      </c>
      <c r="G207" s="85">
        <v>0</v>
      </c>
      <c r="H207" s="93">
        <v>0</v>
      </c>
      <c r="I207" s="97">
        <f t="shared" ref="I207" si="15">(F207+G207+H207)/3</f>
        <v>0</v>
      </c>
      <c r="J207" s="5" t="str">
        <f t="shared" ref="J207" si="16">IF((I207&gt;=100%),"Complete",IF((I207=0%),"N/A","Proceed"))</f>
        <v>N/A</v>
      </c>
      <c r="K207" s="48" t="s">
        <v>794</v>
      </c>
      <c r="L207" s="18"/>
      <c r="N207" s="183"/>
      <c r="O207" s="184"/>
      <c r="P207" s="184"/>
      <c r="Q207" s="184"/>
      <c r="R207" s="184"/>
      <c r="S207" s="184"/>
      <c r="T207" s="184"/>
      <c r="U207" s="185"/>
    </row>
    <row r="208" spans="2:21" ht="38.1" customHeight="1" x14ac:dyDescent="0.3">
      <c r="B208" s="58" t="s">
        <v>752</v>
      </c>
      <c r="C208" s="9" t="s">
        <v>792</v>
      </c>
      <c r="D208" s="6" t="s">
        <v>793</v>
      </c>
      <c r="E208" s="4">
        <v>0</v>
      </c>
      <c r="F208" s="89">
        <v>0</v>
      </c>
      <c r="G208" s="85">
        <v>0</v>
      </c>
      <c r="H208" s="93">
        <v>0</v>
      </c>
      <c r="I208" s="97">
        <f t="shared" si="12"/>
        <v>0</v>
      </c>
      <c r="J208" s="5" t="str">
        <f t="shared" si="11"/>
        <v>N/A</v>
      </c>
      <c r="K208" s="48" t="s">
        <v>795</v>
      </c>
      <c r="L208" s="18" t="s">
        <v>879</v>
      </c>
      <c r="N208" s="183"/>
      <c r="O208" s="184"/>
      <c r="P208" s="184"/>
      <c r="Q208" s="184"/>
      <c r="R208" s="184"/>
      <c r="S208" s="184"/>
      <c r="T208" s="184"/>
      <c r="U208" s="185"/>
    </row>
    <row r="209" spans="2:21" ht="38.1" customHeight="1" thickBot="1" x14ac:dyDescent="0.35">
      <c r="B209" s="59" t="s">
        <v>752</v>
      </c>
      <c r="C209" s="27" t="s">
        <v>921</v>
      </c>
      <c r="D209" s="21" t="s">
        <v>922</v>
      </c>
      <c r="E209" s="22">
        <v>0</v>
      </c>
      <c r="F209" s="90">
        <v>0</v>
      </c>
      <c r="G209" s="86">
        <v>0</v>
      </c>
      <c r="H209" s="94">
        <v>0</v>
      </c>
      <c r="I209" s="98">
        <f t="shared" si="12"/>
        <v>0</v>
      </c>
      <c r="J209" s="23" t="str">
        <f t="shared" si="11"/>
        <v>N/A</v>
      </c>
      <c r="K209" s="48" t="s">
        <v>795</v>
      </c>
      <c r="L209" s="24" t="s">
        <v>879</v>
      </c>
      <c r="N209" s="183"/>
      <c r="O209" s="184"/>
      <c r="P209" s="184"/>
      <c r="Q209" s="184"/>
      <c r="R209" s="184"/>
      <c r="S209" s="184"/>
      <c r="T209" s="184"/>
      <c r="U209" s="185"/>
    </row>
    <row r="210" spans="2:21" ht="38.1" customHeight="1" x14ac:dyDescent="0.3">
      <c r="B210" s="11" t="s">
        <v>796</v>
      </c>
      <c r="C210" s="42" t="s">
        <v>797</v>
      </c>
      <c r="D210" s="40" t="s">
        <v>798</v>
      </c>
      <c r="E210" s="14">
        <v>1</v>
      </c>
      <c r="F210" s="88">
        <v>1</v>
      </c>
      <c r="G210" s="84">
        <v>1</v>
      </c>
      <c r="H210" s="92">
        <v>1</v>
      </c>
      <c r="I210" s="96">
        <f t="shared" si="12"/>
        <v>1</v>
      </c>
      <c r="J210" s="15" t="str">
        <f t="shared" si="11"/>
        <v>Complete</v>
      </c>
      <c r="K210" s="47" t="s">
        <v>224</v>
      </c>
      <c r="L210" s="16"/>
      <c r="N210" s="183"/>
      <c r="O210" s="184"/>
      <c r="P210" s="184"/>
      <c r="Q210" s="184"/>
      <c r="R210" s="184"/>
      <c r="S210" s="184"/>
      <c r="T210" s="184"/>
      <c r="U210" s="185"/>
    </row>
    <row r="211" spans="2:21" ht="38.1" customHeight="1" x14ac:dyDescent="0.3">
      <c r="B211" s="17" t="s">
        <v>799</v>
      </c>
      <c r="C211" s="43" t="s">
        <v>233</v>
      </c>
      <c r="D211" s="30" t="s">
        <v>800</v>
      </c>
      <c r="E211" s="4">
        <v>1</v>
      </c>
      <c r="F211" s="89">
        <v>1</v>
      </c>
      <c r="G211" s="85">
        <v>1</v>
      </c>
      <c r="H211" s="93">
        <v>1</v>
      </c>
      <c r="I211" s="97">
        <f t="shared" si="12"/>
        <v>1</v>
      </c>
      <c r="J211" s="5" t="str">
        <f t="shared" si="11"/>
        <v>Complete</v>
      </c>
      <c r="K211" s="48" t="s">
        <v>224</v>
      </c>
      <c r="L211" s="18"/>
      <c r="N211" s="183"/>
      <c r="O211" s="184"/>
      <c r="P211" s="184"/>
      <c r="Q211" s="184"/>
      <c r="R211" s="184"/>
      <c r="S211" s="184"/>
      <c r="T211" s="184"/>
      <c r="U211" s="185"/>
    </row>
    <row r="212" spans="2:21" ht="38.1" customHeight="1" x14ac:dyDescent="0.3">
      <c r="B212" s="17" t="s">
        <v>796</v>
      </c>
      <c r="C212" s="43" t="s">
        <v>233</v>
      </c>
      <c r="D212" s="30" t="s">
        <v>801</v>
      </c>
      <c r="E212" s="4">
        <v>1</v>
      </c>
      <c r="F212" s="89">
        <v>1</v>
      </c>
      <c r="G212" s="85">
        <v>1</v>
      </c>
      <c r="H212" s="93">
        <v>1</v>
      </c>
      <c r="I212" s="97">
        <f t="shared" si="12"/>
        <v>1</v>
      </c>
      <c r="J212" s="5" t="str">
        <f t="shared" si="11"/>
        <v>Complete</v>
      </c>
      <c r="K212" s="48" t="s">
        <v>224</v>
      </c>
      <c r="L212" s="18"/>
      <c r="N212" s="183"/>
      <c r="O212" s="184"/>
      <c r="P212" s="184"/>
      <c r="Q212" s="184"/>
      <c r="R212" s="184"/>
      <c r="S212" s="184"/>
      <c r="T212" s="184"/>
      <c r="U212" s="185"/>
    </row>
    <row r="213" spans="2:21" ht="38.1" customHeight="1" x14ac:dyDescent="0.3">
      <c r="B213" s="17" t="s">
        <v>796</v>
      </c>
      <c r="C213" s="43" t="s">
        <v>233</v>
      </c>
      <c r="D213" s="30" t="s">
        <v>802</v>
      </c>
      <c r="E213" s="4">
        <v>1</v>
      </c>
      <c r="F213" s="89">
        <v>1</v>
      </c>
      <c r="G213" s="85">
        <v>1</v>
      </c>
      <c r="H213" s="93">
        <v>1</v>
      </c>
      <c r="I213" s="97">
        <f t="shared" si="12"/>
        <v>1</v>
      </c>
      <c r="J213" s="5" t="str">
        <f t="shared" si="11"/>
        <v>Complete</v>
      </c>
      <c r="K213" s="48" t="s">
        <v>224</v>
      </c>
      <c r="L213" s="18"/>
      <c r="N213" s="183"/>
      <c r="O213" s="184"/>
      <c r="P213" s="184"/>
      <c r="Q213" s="184"/>
      <c r="R213" s="184"/>
      <c r="S213" s="184"/>
      <c r="T213" s="184"/>
      <c r="U213" s="185"/>
    </row>
    <row r="214" spans="2:21" ht="38.1" customHeight="1" x14ac:dyDescent="0.3">
      <c r="B214" s="17" t="s">
        <v>70</v>
      </c>
      <c r="C214" s="43" t="s">
        <v>233</v>
      </c>
      <c r="D214" s="30" t="s">
        <v>185</v>
      </c>
      <c r="E214" s="4">
        <v>1</v>
      </c>
      <c r="F214" s="89">
        <v>1</v>
      </c>
      <c r="G214" s="85">
        <v>1</v>
      </c>
      <c r="H214" s="93">
        <v>1</v>
      </c>
      <c r="I214" s="97">
        <f t="shared" si="12"/>
        <v>1</v>
      </c>
      <c r="J214" s="5" t="str">
        <f t="shared" ref="J214:J277" si="17">IF((I214&gt;=100%),"Complete",IF((I214=0%),"N/A","Proceed"))</f>
        <v>Complete</v>
      </c>
      <c r="K214" s="48" t="s">
        <v>224</v>
      </c>
      <c r="L214" s="18"/>
      <c r="N214" s="183"/>
      <c r="O214" s="184"/>
      <c r="P214" s="184"/>
      <c r="Q214" s="184"/>
      <c r="R214" s="184"/>
      <c r="S214" s="184"/>
      <c r="T214" s="184"/>
      <c r="U214" s="185"/>
    </row>
    <row r="215" spans="2:21" ht="38.1" customHeight="1" x14ac:dyDescent="0.3">
      <c r="B215" s="17" t="s">
        <v>803</v>
      </c>
      <c r="C215" s="43" t="s">
        <v>233</v>
      </c>
      <c r="D215" s="30" t="s">
        <v>804</v>
      </c>
      <c r="E215" s="4">
        <v>1</v>
      </c>
      <c r="F215" s="89">
        <v>1</v>
      </c>
      <c r="G215" s="85">
        <v>1</v>
      </c>
      <c r="H215" s="93">
        <v>1</v>
      </c>
      <c r="I215" s="97">
        <f t="shared" ref="I215:I278" si="18">(F215+G215+H215)/3</f>
        <v>1</v>
      </c>
      <c r="J215" s="5" t="str">
        <f t="shared" si="17"/>
        <v>Complete</v>
      </c>
      <c r="K215" s="48" t="s">
        <v>224</v>
      </c>
      <c r="L215" s="18"/>
      <c r="N215" s="183"/>
      <c r="O215" s="184"/>
      <c r="P215" s="184"/>
      <c r="Q215" s="184"/>
      <c r="R215" s="184"/>
      <c r="S215" s="184"/>
      <c r="T215" s="184"/>
      <c r="U215" s="185"/>
    </row>
    <row r="216" spans="2:21" ht="38.1" customHeight="1" x14ac:dyDescent="0.3">
      <c r="B216" s="17" t="s">
        <v>70</v>
      </c>
      <c r="C216" s="43" t="s">
        <v>233</v>
      </c>
      <c r="D216" s="30" t="s">
        <v>186</v>
      </c>
      <c r="E216" s="4">
        <v>1</v>
      </c>
      <c r="F216" s="89">
        <v>1</v>
      </c>
      <c r="G216" s="85">
        <v>1</v>
      </c>
      <c r="H216" s="93">
        <v>1</v>
      </c>
      <c r="I216" s="97">
        <f t="shared" si="18"/>
        <v>1</v>
      </c>
      <c r="J216" s="5" t="str">
        <f t="shared" si="17"/>
        <v>Complete</v>
      </c>
      <c r="K216" s="48" t="s">
        <v>224</v>
      </c>
      <c r="L216" s="18"/>
      <c r="N216" s="183"/>
      <c r="O216" s="184"/>
      <c r="P216" s="184"/>
      <c r="Q216" s="184"/>
      <c r="R216" s="184"/>
      <c r="S216" s="184"/>
      <c r="T216" s="184"/>
      <c r="U216" s="185"/>
    </row>
    <row r="217" spans="2:21" ht="38.1" customHeight="1" x14ac:dyDescent="0.3">
      <c r="B217" s="17" t="s">
        <v>805</v>
      </c>
      <c r="C217" s="43" t="s">
        <v>233</v>
      </c>
      <c r="D217" s="30" t="s">
        <v>806</v>
      </c>
      <c r="E217" s="4">
        <v>1</v>
      </c>
      <c r="F217" s="89">
        <v>1</v>
      </c>
      <c r="G217" s="85">
        <v>1</v>
      </c>
      <c r="H217" s="93">
        <v>1</v>
      </c>
      <c r="I217" s="97">
        <f t="shared" si="18"/>
        <v>1</v>
      </c>
      <c r="J217" s="5" t="str">
        <f t="shared" si="17"/>
        <v>Complete</v>
      </c>
      <c r="K217" s="48" t="s">
        <v>224</v>
      </c>
      <c r="L217" s="18"/>
      <c r="N217" s="183"/>
      <c r="O217" s="184"/>
      <c r="P217" s="184"/>
      <c r="Q217" s="184"/>
      <c r="R217" s="184"/>
      <c r="S217" s="184"/>
      <c r="T217" s="184"/>
      <c r="U217" s="185"/>
    </row>
    <row r="218" spans="2:21" ht="38.1" customHeight="1" x14ac:dyDescent="0.3">
      <c r="B218" s="17" t="s">
        <v>70</v>
      </c>
      <c r="C218" s="45" t="s">
        <v>234</v>
      </c>
      <c r="D218" s="30" t="s">
        <v>187</v>
      </c>
      <c r="E218" s="4">
        <v>1</v>
      </c>
      <c r="F218" s="89">
        <v>1</v>
      </c>
      <c r="G218" s="85">
        <v>1</v>
      </c>
      <c r="H218" s="93">
        <v>1</v>
      </c>
      <c r="I218" s="97">
        <f t="shared" si="18"/>
        <v>1</v>
      </c>
      <c r="J218" s="5" t="str">
        <f t="shared" si="17"/>
        <v>Complete</v>
      </c>
      <c r="K218" s="48" t="s">
        <v>224</v>
      </c>
      <c r="L218" s="18"/>
      <c r="N218" s="183"/>
      <c r="O218" s="184"/>
      <c r="P218" s="184"/>
      <c r="Q218" s="184"/>
      <c r="R218" s="184"/>
      <c r="S218" s="184"/>
      <c r="T218" s="184"/>
      <c r="U218" s="185"/>
    </row>
    <row r="219" spans="2:21" ht="38.1" customHeight="1" x14ac:dyDescent="0.3">
      <c r="B219" s="17" t="s">
        <v>807</v>
      </c>
      <c r="C219" s="45" t="s">
        <v>808</v>
      </c>
      <c r="D219" s="30" t="s">
        <v>188</v>
      </c>
      <c r="E219" s="4">
        <v>1</v>
      </c>
      <c r="F219" s="89">
        <v>1</v>
      </c>
      <c r="G219" s="85">
        <v>1</v>
      </c>
      <c r="H219" s="93">
        <v>1</v>
      </c>
      <c r="I219" s="97">
        <f t="shared" si="18"/>
        <v>1</v>
      </c>
      <c r="J219" s="5" t="str">
        <f t="shared" si="17"/>
        <v>Complete</v>
      </c>
      <c r="K219" s="48" t="s">
        <v>224</v>
      </c>
      <c r="L219" s="18"/>
      <c r="N219" s="183"/>
      <c r="O219" s="184"/>
      <c r="P219" s="184"/>
      <c r="Q219" s="184"/>
      <c r="R219" s="184"/>
      <c r="S219" s="184"/>
      <c r="T219" s="184"/>
      <c r="U219" s="185"/>
    </row>
    <row r="220" spans="2:21" ht="38.1" customHeight="1" x14ac:dyDescent="0.3">
      <c r="B220" s="17" t="s">
        <v>70</v>
      </c>
      <c r="C220" s="45" t="s">
        <v>234</v>
      </c>
      <c r="D220" s="30" t="s">
        <v>189</v>
      </c>
      <c r="E220" s="4">
        <v>1</v>
      </c>
      <c r="F220" s="89">
        <v>1</v>
      </c>
      <c r="G220" s="85">
        <v>1</v>
      </c>
      <c r="H220" s="93">
        <v>1</v>
      </c>
      <c r="I220" s="97">
        <f t="shared" si="18"/>
        <v>1</v>
      </c>
      <c r="J220" s="5" t="str">
        <f t="shared" si="17"/>
        <v>Complete</v>
      </c>
      <c r="K220" s="48" t="s">
        <v>224</v>
      </c>
      <c r="L220" s="18"/>
      <c r="N220" s="183"/>
      <c r="O220" s="184"/>
      <c r="P220" s="184"/>
      <c r="Q220" s="184"/>
      <c r="R220" s="184"/>
      <c r="S220" s="184"/>
      <c r="T220" s="184"/>
      <c r="U220" s="185"/>
    </row>
    <row r="221" spans="2:21" ht="38.1" customHeight="1" x14ac:dyDescent="0.3">
      <c r="B221" s="17" t="s">
        <v>807</v>
      </c>
      <c r="C221" s="45" t="s">
        <v>808</v>
      </c>
      <c r="D221" s="30" t="s">
        <v>190</v>
      </c>
      <c r="E221" s="4">
        <v>1</v>
      </c>
      <c r="F221" s="89">
        <v>1</v>
      </c>
      <c r="G221" s="85">
        <v>1</v>
      </c>
      <c r="H221" s="93">
        <v>1</v>
      </c>
      <c r="I221" s="97">
        <f t="shared" si="18"/>
        <v>1</v>
      </c>
      <c r="J221" s="5" t="str">
        <f t="shared" si="17"/>
        <v>Complete</v>
      </c>
      <c r="K221" s="48" t="s">
        <v>224</v>
      </c>
      <c r="L221" s="18"/>
      <c r="N221" s="183"/>
      <c r="O221" s="184"/>
      <c r="P221" s="184"/>
      <c r="Q221" s="184"/>
      <c r="R221" s="184"/>
      <c r="S221" s="184"/>
      <c r="T221" s="184"/>
      <c r="U221" s="185"/>
    </row>
    <row r="222" spans="2:21" ht="38.1" customHeight="1" x14ac:dyDescent="0.3">
      <c r="B222" s="17" t="s">
        <v>70</v>
      </c>
      <c r="C222" s="45" t="s">
        <v>234</v>
      </c>
      <c r="D222" s="30" t="s">
        <v>191</v>
      </c>
      <c r="E222" s="4">
        <v>1</v>
      </c>
      <c r="F222" s="89">
        <v>1</v>
      </c>
      <c r="G222" s="85">
        <v>1</v>
      </c>
      <c r="H222" s="93">
        <v>1</v>
      </c>
      <c r="I222" s="97">
        <f t="shared" si="18"/>
        <v>1</v>
      </c>
      <c r="J222" s="5" t="str">
        <f t="shared" si="17"/>
        <v>Complete</v>
      </c>
      <c r="K222" s="48" t="s">
        <v>224</v>
      </c>
      <c r="L222" s="18"/>
      <c r="N222" s="183"/>
      <c r="O222" s="184"/>
      <c r="P222" s="184"/>
      <c r="Q222" s="184"/>
      <c r="R222" s="184"/>
      <c r="S222" s="184"/>
      <c r="T222" s="184"/>
      <c r="U222" s="185"/>
    </row>
    <row r="223" spans="2:21" ht="38.1" customHeight="1" x14ac:dyDescent="0.3">
      <c r="B223" s="17" t="s">
        <v>809</v>
      </c>
      <c r="C223" s="45" t="s">
        <v>810</v>
      </c>
      <c r="D223" s="30" t="s">
        <v>192</v>
      </c>
      <c r="E223" s="4">
        <v>1</v>
      </c>
      <c r="F223" s="89">
        <v>1</v>
      </c>
      <c r="G223" s="85">
        <v>1</v>
      </c>
      <c r="H223" s="93">
        <v>1</v>
      </c>
      <c r="I223" s="97">
        <f t="shared" si="18"/>
        <v>1</v>
      </c>
      <c r="J223" s="5" t="str">
        <f t="shared" si="17"/>
        <v>Complete</v>
      </c>
      <c r="K223" s="48" t="s">
        <v>224</v>
      </c>
      <c r="L223" s="18"/>
      <c r="N223" s="183"/>
      <c r="O223" s="184"/>
      <c r="P223" s="184"/>
      <c r="Q223" s="184"/>
      <c r="R223" s="184"/>
      <c r="S223" s="184"/>
      <c r="T223" s="184"/>
      <c r="U223" s="185"/>
    </row>
    <row r="224" spans="2:21" ht="38.1" customHeight="1" x14ac:dyDescent="0.3">
      <c r="B224" s="17" t="s">
        <v>811</v>
      </c>
      <c r="C224" s="45" t="s">
        <v>812</v>
      </c>
      <c r="D224" s="30" t="s">
        <v>193</v>
      </c>
      <c r="E224" s="4">
        <v>1</v>
      </c>
      <c r="F224" s="89">
        <v>1</v>
      </c>
      <c r="G224" s="85">
        <v>1</v>
      </c>
      <c r="H224" s="93">
        <v>1</v>
      </c>
      <c r="I224" s="97">
        <f t="shared" si="18"/>
        <v>1</v>
      </c>
      <c r="J224" s="5" t="str">
        <f t="shared" si="17"/>
        <v>Complete</v>
      </c>
      <c r="K224" s="48" t="s">
        <v>224</v>
      </c>
      <c r="L224" s="18"/>
      <c r="N224" s="183"/>
      <c r="O224" s="184"/>
      <c r="P224" s="184"/>
      <c r="Q224" s="184"/>
      <c r="R224" s="184"/>
      <c r="S224" s="184"/>
      <c r="T224" s="184"/>
      <c r="U224" s="185"/>
    </row>
    <row r="225" spans="2:21" ht="38.1" customHeight="1" x14ac:dyDescent="0.3">
      <c r="B225" s="17" t="s">
        <v>813</v>
      </c>
      <c r="C225" s="45" t="s">
        <v>814</v>
      </c>
      <c r="D225" s="30" t="s">
        <v>194</v>
      </c>
      <c r="E225" s="4">
        <v>1</v>
      </c>
      <c r="F225" s="89">
        <v>1</v>
      </c>
      <c r="G225" s="85">
        <v>1</v>
      </c>
      <c r="H225" s="93">
        <v>1</v>
      </c>
      <c r="I225" s="97">
        <f t="shared" si="18"/>
        <v>1</v>
      </c>
      <c r="J225" s="5" t="str">
        <f t="shared" si="17"/>
        <v>Complete</v>
      </c>
      <c r="K225" s="48" t="s">
        <v>224</v>
      </c>
      <c r="L225" s="18"/>
      <c r="N225" s="183"/>
      <c r="O225" s="184"/>
      <c r="P225" s="184"/>
      <c r="Q225" s="184"/>
      <c r="R225" s="184"/>
      <c r="S225" s="184"/>
      <c r="T225" s="184"/>
      <c r="U225" s="185"/>
    </row>
    <row r="226" spans="2:21" ht="38.1" customHeight="1" x14ac:dyDescent="0.3">
      <c r="B226" s="17" t="s">
        <v>815</v>
      </c>
      <c r="C226" s="43" t="s">
        <v>816</v>
      </c>
      <c r="D226" s="30" t="s">
        <v>816</v>
      </c>
      <c r="E226" s="4">
        <v>1</v>
      </c>
      <c r="F226" s="89">
        <v>1</v>
      </c>
      <c r="G226" s="85">
        <v>1</v>
      </c>
      <c r="H226" s="93">
        <v>1</v>
      </c>
      <c r="I226" s="97">
        <f t="shared" si="18"/>
        <v>1</v>
      </c>
      <c r="J226" s="5" t="str">
        <f t="shared" si="17"/>
        <v>Complete</v>
      </c>
      <c r="K226" s="48" t="s">
        <v>224</v>
      </c>
      <c r="L226" s="18"/>
      <c r="N226" s="183"/>
      <c r="O226" s="184"/>
      <c r="P226" s="184"/>
      <c r="Q226" s="184"/>
      <c r="R226" s="184"/>
      <c r="S226" s="184"/>
      <c r="T226" s="184"/>
      <c r="U226" s="185"/>
    </row>
    <row r="227" spans="2:21" ht="38.1" customHeight="1" x14ac:dyDescent="0.3">
      <c r="B227" s="17" t="s">
        <v>70</v>
      </c>
      <c r="C227" s="45" t="s">
        <v>235</v>
      </c>
      <c r="D227" s="30" t="s">
        <v>184</v>
      </c>
      <c r="E227" s="4">
        <v>1</v>
      </c>
      <c r="F227" s="89">
        <v>1</v>
      </c>
      <c r="G227" s="85">
        <v>1</v>
      </c>
      <c r="H227" s="93">
        <v>1</v>
      </c>
      <c r="I227" s="97">
        <f t="shared" si="18"/>
        <v>1</v>
      </c>
      <c r="J227" s="5" t="str">
        <f t="shared" si="17"/>
        <v>Complete</v>
      </c>
      <c r="K227" s="48" t="s">
        <v>224</v>
      </c>
      <c r="L227" s="18"/>
      <c r="N227" s="183"/>
      <c r="O227" s="184"/>
      <c r="P227" s="184"/>
      <c r="Q227" s="184"/>
      <c r="R227" s="184"/>
      <c r="S227" s="184"/>
      <c r="T227" s="184"/>
      <c r="U227" s="185"/>
    </row>
    <row r="228" spans="2:21" ht="38.1" customHeight="1" x14ac:dyDescent="0.3">
      <c r="B228" s="17" t="s">
        <v>70</v>
      </c>
      <c r="C228" s="43" t="s">
        <v>236</v>
      </c>
      <c r="D228" s="30" t="s">
        <v>817</v>
      </c>
      <c r="E228" s="4">
        <v>1</v>
      </c>
      <c r="F228" s="89">
        <v>1</v>
      </c>
      <c r="G228" s="85">
        <v>1</v>
      </c>
      <c r="H228" s="93">
        <v>1</v>
      </c>
      <c r="I228" s="97">
        <f t="shared" si="18"/>
        <v>1</v>
      </c>
      <c r="J228" s="5" t="str">
        <f t="shared" si="17"/>
        <v>Complete</v>
      </c>
      <c r="K228" s="48" t="s">
        <v>224</v>
      </c>
      <c r="L228" s="18"/>
      <c r="N228" s="183"/>
      <c r="O228" s="184"/>
      <c r="P228" s="184"/>
      <c r="Q228" s="184"/>
      <c r="R228" s="184"/>
      <c r="S228" s="184"/>
      <c r="T228" s="184"/>
      <c r="U228" s="185"/>
    </row>
    <row r="229" spans="2:21" ht="38.1" customHeight="1" x14ac:dyDescent="0.3">
      <c r="B229" s="17" t="s">
        <v>807</v>
      </c>
      <c r="C229" s="45" t="s">
        <v>818</v>
      </c>
      <c r="D229" s="30" t="s">
        <v>819</v>
      </c>
      <c r="E229" s="4">
        <v>0</v>
      </c>
      <c r="F229" s="89">
        <v>0</v>
      </c>
      <c r="G229" s="85">
        <v>0</v>
      </c>
      <c r="H229" s="93">
        <v>0</v>
      </c>
      <c r="I229" s="97">
        <f t="shared" si="18"/>
        <v>0</v>
      </c>
      <c r="J229" s="5" t="str">
        <f t="shared" si="17"/>
        <v>N/A</v>
      </c>
      <c r="K229" s="48" t="s">
        <v>795</v>
      </c>
      <c r="L229" s="18"/>
      <c r="N229" s="183"/>
      <c r="O229" s="184"/>
      <c r="P229" s="184"/>
      <c r="Q229" s="184"/>
      <c r="R229" s="184"/>
      <c r="S229" s="184"/>
      <c r="T229" s="184"/>
      <c r="U229" s="185"/>
    </row>
    <row r="230" spans="2:21" ht="38.1" customHeight="1" thickBot="1" x14ac:dyDescent="0.35">
      <c r="B230" s="19" t="s">
        <v>807</v>
      </c>
      <c r="C230" s="44" t="s">
        <v>820</v>
      </c>
      <c r="D230" s="60" t="s">
        <v>821</v>
      </c>
      <c r="E230" s="22">
        <v>0</v>
      </c>
      <c r="F230" s="90">
        <v>0</v>
      </c>
      <c r="G230" s="86">
        <v>0</v>
      </c>
      <c r="H230" s="94">
        <v>0</v>
      </c>
      <c r="I230" s="98">
        <f t="shared" si="18"/>
        <v>0</v>
      </c>
      <c r="J230" s="23" t="str">
        <f t="shared" si="17"/>
        <v>N/A</v>
      </c>
      <c r="K230" s="48" t="s">
        <v>795</v>
      </c>
      <c r="L230" s="24"/>
      <c r="N230" s="183"/>
      <c r="O230" s="184"/>
      <c r="P230" s="184"/>
      <c r="Q230" s="184"/>
      <c r="R230" s="184"/>
      <c r="S230" s="184"/>
      <c r="T230" s="184"/>
      <c r="U230" s="185"/>
    </row>
    <row r="231" spans="2:21" ht="38.1" customHeight="1" x14ac:dyDescent="0.3">
      <c r="B231" s="11" t="s">
        <v>822</v>
      </c>
      <c r="C231" s="25" t="s">
        <v>10</v>
      </c>
      <c r="D231" s="26" t="s">
        <v>823</v>
      </c>
      <c r="E231" s="14">
        <v>1</v>
      </c>
      <c r="F231" s="88">
        <v>1</v>
      </c>
      <c r="G231" s="84">
        <v>1</v>
      </c>
      <c r="H231" s="92">
        <v>1</v>
      </c>
      <c r="I231" s="96">
        <f t="shared" si="18"/>
        <v>1</v>
      </c>
      <c r="J231" s="15" t="str">
        <f t="shared" si="17"/>
        <v>Complete</v>
      </c>
      <c r="K231" s="47" t="s">
        <v>225</v>
      </c>
      <c r="L231" s="16"/>
      <c r="N231" s="187"/>
      <c r="O231" s="188"/>
      <c r="P231" s="188"/>
      <c r="Q231" s="188"/>
      <c r="R231" s="188"/>
      <c r="S231" s="188"/>
      <c r="T231" s="188"/>
      <c r="U231" s="189"/>
    </row>
    <row r="232" spans="2:21" ht="38.1" customHeight="1" x14ac:dyDescent="0.3">
      <c r="B232" s="17" t="s">
        <v>115</v>
      </c>
      <c r="C232" s="10" t="s">
        <v>10</v>
      </c>
      <c r="D232" s="6" t="s">
        <v>108</v>
      </c>
      <c r="E232" s="4">
        <v>1</v>
      </c>
      <c r="F232" s="89">
        <v>1</v>
      </c>
      <c r="G232" s="85">
        <v>1</v>
      </c>
      <c r="H232" s="93">
        <v>1</v>
      </c>
      <c r="I232" s="97">
        <f t="shared" si="18"/>
        <v>1</v>
      </c>
      <c r="J232" s="5" t="str">
        <f t="shared" si="17"/>
        <v>Complete</v>
      </c>
      <c r="K232" s="48" t="s">
        <v>225</v>
      </c>
      <c r="L232" s="18"/>
      <c r="N232" s="187"/>
      <c r="O232" s="188"/>
      <c r="P232" s="188"/>
      <c r="Q232" s="188"/>
      <c r="R232" s="188"/>
      <c r="S232" s="188"/>
      <c r="T232" s="188"/>
      <c r="U232" s="189"/>
    </row>
    <row r="233" spans="2:21" ht="38.1" customHeight="1" x14ac:dyDescent="0.3">
      <c r="B233" s="17" t="s">
        <v>822</v>
      </c>
      <c r="C233" s="10" t="s">
        <v>10</v>
      </c>
      <c r="D233" s="6" t="s">
        <v>824</v>
      </c>
      <c r="E233" s="4">
        <v>1</v>
      </c>
      <c r="F233" s="89">
        <v>1</v>
      </c>
      <c r="G233" s="85">
        <v>1</v>
      </c>
      <c r="H233" s="93">
        <v>1</v>
      </c>
      <c r="I233" s="97">
        <f t="shared" si="18"/>
        <v>1</v>
      </c>
      <c r="J233" s="5" t="str">
        <f t="shared" si="17"/>
        <v>Complete</v>
      </c>
      <c r="K233" s="48" t="s">
        <v>225</v>
      </c>
      <c r="L233" s="18"/>
      <c r="N233" s="187"/>
      <c r="O233" s="188"/>
      <c r="P233" s="188"/>
      <c r="Q233" s="188"/>
      <c r="R233" s="188"/>
      <c r="S233" s="188"/>
      <c r="T233" s="188"/>
      <c r="U233" s="189"/>
    </row>
    <row r="234" spans="2:21" ht="38.1" customHeight="1" x14ac:dyDescent="0.3">
      <c r="B234" s="17" t="s">
        <v>115</v>
      </c>
      <c r="C234" s="10" t="s">
        <v>10</v>
      </c>
      <c r="D234" s="6" t="s">
        <v>109</v>
      </c>
      <c r="E234" s="4">
        <v>1</v>
      </c>
      <c r="F234" s="89">
        <v>1</v>
      </c>
      <c r="G234" s="85">
        <v>1</v>
      </c>
      <c r="H234" s="93">
        <v>1</v>
      </c>
      <c r="I234" s="97">
        <f t="shared" si="18"/>
        <v>1</v>
      </c>
      <c r="J234" s="5" t="str">
        <f t="shared" si="17"/>
        <v>Complete</v>
      </c>
      <c r="K234" s="48" t="s">
        <v>225</v>
      </c>
      <c r="L234" s="18"/>
      <c r="N234" s="187"/>
      <c r="O234" s="188"/>
      <c r="P234" s="188"/>
      <c r="Q234" s="188"/>
      <c r="R234" s="188"/>
      <c r="S234" s="188"/>
      <c r="T234" s="188"/>
      <c r="U234" s="189"/>
    </row>
    <row r="235" spans="2:21" ht="38.1" customHeight="1" x14ac:dyDescent="0.3">
      <c r="B235" s="17" t="s">
        <v>825</v>
      </c>
      <c r="C235" s="10" t="s">
        <v>10</v>
      </c>
      <c r="D235" s="6" t="s">
        <v>826</v>
      </c>
      <c r="E235" s="4">
        <v>1</v>
      </c>
      <c r="F235" s="89">
        <v>1</v>
      </c>
      <c r="G235" s="85">
        <v>1</v>
      </c>
      <c r="H235" s="93">
        <v>1</v>
      </c>
      <c r="I235" s="97">
        <f t="shared" si="18"/>
        <v>1</v>
      </c>
      <c r="J235" s="5" t="str">
        <f t="shared" si="17"/>
        <v>Complete</v>
      </c>
      <c r="K235" s="48" t="s">
        <v>225</v>
      </c>
      <c r="L235" s="18"/>
      <c r="N235" s="187"/>
      <c r="O235" s="188"/>
      <c r="P235" s="188"/>
      <c r="Q235" s="188"/>
      <c r="R235" s="188"/>
      <c r="S235" s="188"/>
      <c r="T235" s="188"/>
      <c r="U235" s="189"/>
    </row>
    <row r="236" spans="2:21" ht="38.1" customHeight="1" x14ac:dyDescent="0.3">
      <c r="B236" s="17" t="s">
        <v>827</v>
      </c>
      <c r="C236" s="10" t="s">
        <v>10</v>
      </c>
      <c r="D236" s="6" t="s">
        <v>110</v>
      </c>
      <c r="E236" s="4">
        <v>1</v>
      </c>
      <c r="F236" s="89">
        <v>1</v>
      </c>
      <c r="G236" s="85">
        <v>1</v>
      </c>
      <c r="H236" s="93">
        <v>1</v>
      </c>
      <c r="I236" s="97">
        <f t="shared" si="18"/>
        <v>1</v>
      </c>
      <c r="J236" s="5" t="str">
        <f t="shared" si="17"/>
        <v>Complete</v>
      </c>
      <c r="K236" s="48" t="s">
        <v>225</v>
      </c>
      <c r="L236" s="18"/>
      <c r="N236" s="187"/>
      <c r="O236" s="188"/>
      <c r="P236" s="188"/>
      <c r="Q236" s="188"/>
      <c r="R236" s="188"/>
      <c r="S236" s="188"/>
      <c r="T236" s="188"/>
      <c r="U236" s="189"/>
    </row>
    <row r="237" spans="2:21" ht="38.1" customHeight="1" x14ac:dyDescent="0.3">
      <c r="B237" s="17" t="s">
        <v>828</v>
      </c>
      <c r="C237" s="10" t="s">
        <v>10</v>
      </c>
      <c r="D237" s="6" t="s">
        <v>111</v>
      </c>
      <c r="E237" s="4">
        <v>1</v>
      </c>
      <c r="F237" s="89">
        <v>1</v>
      </c>
      <c r="G237" s="85">
        <v>1</v>
      </c>
      <c r="H237" s="93">
        <v>1</v>
      </c>
      <c r="I237" s="97">
        <f t="shared" si="18"/>
        <v>1</v>
      </c>
      <c r="J237" s="5" t="str">
        <f t="shared" si="17"/>
        <v>Complete</v>
      </c>
      <c r="K237" s="48" t="s">
        <v>225</v>
      </c>
      <c r="L237" s="18"/>
      <c r="N237" s="187"/>
      <c r="O237" s="188"/>
      <c r="P237" s="188"/>
      <c r="Q237" s="188"/>
      <c r="R237" s="188"/>
      <c r="S237" s="188"/>
      <c r="T237" s="188"/>
      <c r="U237" s="189"/>
    </row>
    <row r="238" spans="2:21" ht="38.1" customHeight="1" x14ac:dyDescent="0.3">
      <c r="B238" s="17" t="s">
        <v>829</v>
      </c>
      <c r="C238" s="10" t="s">
        <v>10</v>
      </c>
      <c r="D238" s="6" t="s">
        <v>112</v>
      </c>
      <c r="E238" s="4">
        <v>1</v>
      </c>
      <c r="F238" s="89">
        <v>1</v>
      </c>
      <c r="G238" s="85">
        <v>1</v>
      </c>
      <c r="H238" s="93">
        <v>1</v>
      </c>
      <c r="I238" s="97">
        <f t="shared" si="18"/>
        <v>1</v>
      </c>
      <c r="J238" s="5" t="str">
        <f t="shared" si="17"/>
        <v>Complete</v>
      </c>
      <c r="K238" s="48" t="s">
        <v>225</v>
      </c>
      <c r="L238" s="18"/>
      <c r="N238" s="187"/>
      <c r="O238" s="188"/>
      <c r="P238" s="188"/>
      <c r="Q238" s="188"/>
      <c r="R238" s="188"/>
      <c r="S238" s="188"/>
      <c r="T238" s="188"/>
      <c r="U238" s="189"/>
    </row>
    <row r="239" spans="2:21" ht="38.1" customHeight="1" x14ac:dyDescent="0.3">
      <c r="B239" s="17" t="s">
        <v>115</v>
      </c>
      <c r="C239" s="10" t="s">
        <v>10</v>
      </c>
      <c r="D239" s="6" t="s">
        <v>113</v>
      </c>
      <c r="E239" s="4">
        <v>1</v>
      </c>
      <c r="F239" s="89">
        <v>1</v>
      </c>
      <c r="G239" s="85">
        <v>1</v>
      </c>
      <c r="H239" s="93">
        <v>1</v>
      </c>
      <c r="I239" s="97">
        <f t="shared" si="18"/>
        <v>1</v>
      </c>
      <c r="J239" s="5" t="str">
        <f t="shared" si="17"/>
        <v>Complete</v>
      </c>
      <c r="K239" s="48" t="s">
        <v>225</v>
      </c>
      <c r="L239" s="18"/>
      <c r="N239" s="187"/>
      <c r="O239" s="188"/>
      <c r="P239" s="188"/>
      <c r="Q239" s="188"/>
      <c r="R239" s="188"/>
      <c r="S239" s="188"/>
      <c r="T239" s="188"/>
      <c r="U239" s="189"/>
    </row>
    <row r="240" spans="2:21" ht="38.1" customHeight="1" x14ac:dyDescent="0.3">
      <c r="B240" s="17" t="s">
        <v>115</v>
      </c>
      <c r="C240" s="10" t="s">
        <v>10</v>
      </c>
      <c r="D240" s="6" t="s">
        <v>114</v>
      </c>
      <c r="E240" s="4">
        <v>1</v>
      </c>
      <c r="F240" s="89">
        <v>1</v>
      </c>
      <c r="G240" s="85">
        <v>1</v>
      </c>
      <c r="H240" s="93">
        <v>1</v>
      </c>
      <c r="I240" s="97">
        <f t="shared" si="18"/>
        <v>1</v>
      </c>
      <c r="J240" s="5" t="str">
        <f t="shared" si="17"/>
        <v>Complete</v>
      </c>
      <c r="K240" s="48" t="s">
        <v>225</v>
      </c>
      <c r="L240" s="18"/>
      <c r="N240" s="187"/>
      <c r="O240" s="188"/>
      <c r="P240" s="188"/>
      <c r="Q240" s="188"/>
      <c r="R240" s="188"/>
      <c r="S240" s="188"/>
      <c r="T240" s="188"/>
      <c r="U240" s="189"/>
    </row>
    <row r="241" spans="2:21" ht="38.1" customHeight="1" x14ac:dyDescent="0.3">
      <c r="B241" s="17" t="s">
        <v>830</v>
      </c>
      <c r="C241" s="10" t="s">
        <v>10</v>
      </c>
      <c r="D241" s="6" t="s">
        <v>116</v>
      </c>
      <c r="E241" s="4">
        <v>1</v>
      </c>
      <c r="F241" s="89">
        <v>1</v>
      </c>
      <c r="G241" s="85">
        <v>1</v>
      </c>
      <c r="H241" s="93">
        <v>1</v>
      </c>
      <c r="I241" s="97">
        <f t="shared" si="18"/>
        <v>1</v>
      </c>
      <c r="J241" s="5" t="str">
        <f t="shared" si="17"/>
        <v>Complete</v>
      </c>
      <c r="K241" s="48" t="s">
        <v>225</v>
      </c>
      <c r="L241" s="18"/>
      <c r="N241" s="187"/>
      <c r="O241" s="188"/>
      <c r="P241" s="188"/>
      <c r="Q241" s="188"/>
      <c r="R241" s="188"/>
      <c r="S241" s="188"/>
      <c r="T241" s="188"/>
      <c r="U241" s="189"/>
    </row>
    <row r="242" spans="2:21" ht="38.1" customHeight="1" x14ac:dyDescent="0.3">
      <c r="B242" s="17" t="s">
        <v>115</v>
      </c>
      <c r="C242" s="10" t="s">
        <v>10</v>
      </c>
      <c r="D242" s="6" t="s">
        <v>117</v>
      </c>
      <c r="E242" s="4">
        <v>1</v>
      </c>
      <c r="F242" s="89">
        <v>1</v>
      </c>
      <c r="G242" s="85">
        <v>1</v>
      </c>
      <c r="H242" s="93">
        <v>1</v>
      </c>
      <c r="I242" s="97">
        <f t="shared" si="18"/>
        <v>1</v>
      </c>
      <c r="J242" s="5" t="str">
        <f t="shared" si="17"/>
        <v>Complete</v>
      </c>
      <c r="K242" s="48" t="s">
        <v>225</v>
      </c>
      <c r="L242" s="18"/>
      <c r="N242" s="187"/>
      <c r="O242" s="188"/>
      <c r="P242" s="188"/>
      <c r="Q242" s="188"/>
      <c r="R242" s="188"/>
      <c r="S242" s="188"/>
      <c r="T242" s="188"/>
      <c r="U242" s="189"/>
    </row>
    <row r="243" spans="2:21" ht="38.1" customHeight="1" x14ac:dyDescent="0.3">
      <c r="B243" s="17" t="s">
        <v>115</v>
      </c>
      <c r="C243" s="10" t="s">
        <v>10</v>
      </c>
      <c r="D243" s="6" t="s">
        <v>118</v>
      </c>
      <c r="E243" s="4">
        <v>1</v>
      </c>
      <c r="F243" s="89">
        <v>1</v>
      </c>
      <c r="G243" s="85">
        <v>1</v>
      </c>
      <c r="H243" s="93">
        <v>1</v>
      </c>
      <c r="I243" s="97">
        <f t="shared" si="18"/>
        <v>1</v>
      </c>
      <c r="J243" s="5" t="str">
        <f t="shared" si="17"/>
        <v>Complete</v>
      </c>
      <c r="K243" s="48" t="s">
        <v>225</v>
      </c>
      <c r="L243" s="18"/>
      <c r="N243" s="187"/>
      <c r="O243" s="188"/>
      <c r="P243" s="188"/>
      <c r="Q243" s="188"/>
      <c r="R243" s="188"/>
      <c r="S243" s="188"/>
      <c r="T243" s="188"/>
      <c r="U243" s="189"/>
    </row>
    <row r="244" spans="2:21" ht="38.1" customHeight="1" x14ac:dyDescent="0.3">
      <c r="B244" s="17" t="s">
        <v>831</v>
      </c>
      <c r="C244" s="10" t="s">
        <v>10</v>
      </c>
      <c r="D244" s="6" t="s">
        <v>119</v>
      </c>
      <c r="E244" s="4">
        <v>1</v>
      </c>
      <c r="F244" s="89">
        <v>1</v>
      </c>
      <c r="G244" s="85">
        <v>1</v>
      </c>
      <c r="H244" s="93">
        <v>1</v>
      </c>
      <c r="I244" s="97">
        <f t="shared" si="18"/>
        <v>1</v>
      </c>
      <c r="J244" s="5" t="str">
        <f t="shared" si="17"/>
        <v>Complete</v>
      </c>
      <c r="K244" s="48" t="s">
        <v>225</v>
      </c>
      <c r="L244" s="18"/>
      <c r="N244" s="187"/>
      <c r="O244" s="188"/>
      <c r="P244" s="188"/>
      <c r="Q244" s="188"/>
      <c r="R244" s="188"/>
      <c r="S244" s="188"/>
      <c r="T244" s="188"/>
      <c r="U244" s="189"/>
    </row>
    <row r="245" spans="2:21" ht="38.1" customHeight="1" x14ac:dyDescent="0.3">
      <c r="B245" s="17" t="s">
        <v>827</v>
      </c>
      <c r="C245" s="10" t="s">
        <v>10</v>
      </c>
      <c r="D245" s="6" t="s">
        <v>120</v>
      </c>
      <c r="E245" s="4">
        <v>1</v>
      </c>
      <c r="F245" s="89">
        <v>1</v>
      </c>
      <c r="G245" s="85">
        <v>1</v>
      </c>
      <c r="H245" s="93">
        <v>1</v>
      </c>
      <c r="I245" s="97">
        <f t="shared" si="18"/>
        <v>1</v>
      </c>
      <c r="J245" s="5" t="str">
        <f t="shared" si="17"/>
        <v>Complete</v>
      </c>
      <c r="K245" s="48" t="s">
        <v>225</v>
      </c>
      <c r="L245" s="18"/>
      <c r="N245" s="187"/>
      <c r="O245" s="188"/>
      <c r="P245" s="188"/>
      <c r="Q245" s="188"/>
      <c r="R245" s="188"/>
      <c r="S245" s="188"/>
      <c r="T245" s="188"/>
      <c r="U245" s="189"/>
    </row>
    <row r="246" spans="2:21" ht="38.1" customHeight="1" x14ac:dyDescent="0.3">
      <c r="B246" s="17" t="s">
        <v>828</v>
      </c>
      <c r="C246" s="10" t="s">
        <v>10</v>
      </c>
      <c r="D246" s="6" t="s">
        <v>121</v>
      </c>
      <c r="E246" s="4">
        <v>1</v>
      </c>
      <c r="F246" s="89">
        <v>1</v>
      </c>
      <c r="G246" s="85">
        <v>1</v>
      </c>
      <c r="H246" s="93">
        <v>1</v>
      </c>
      <c r="I246" s="97">
        <f t="shared" si="18"/>
        <v>1</v>
      </c>
      <c r="J246" s="5" t="str">
        <f t="shared" si="17"/>
        <v>Complete</v>
      </c>
      <c r="K246" s="48" t="s">
        <v>225</v>
      </c>
      <c r="L246" s="18"/>
      <c r="N246" s="187"/>
      <c r="O246" s="188"/>
      <c r="P246" s="188"/>
      <c r="Q246" s="188"/>
      <c r="R246" s="188"/>
      <c r="S246" s="188"/>
      <c r="T246" s="188"/>
      <c r="U246" s="189"/>
    </row>
    <row r="247" spans="2:21" ht="38.1" customHeight="1" x14ac:dyDescent="0.3">
      <c r="B247" s="17" t="s">
        <v>115</v>
      </c>
      <c r="C247" s="10" t="s">
        <v>10</v>
      </c>
      <c r="D247" s="6" t="s">
        <v>122</v>
      </c>
      <c r="E247" s="4">
        <v>1</v>
      </c>
      <c r="F247" s="89">
        <v>1</v>
      </c>
      <c r="G247" s="85">
        <v>1</v>
      </c>
      <c r="H247" s="93">
        <v>1</v>
      </c>
      <c r="I247" s="97">
        <f t="shared" si="18"/>
        <v>1</v>
      </c>
      <c r="J247" s="5" t="str">
        <f t="shared" si="17"/>
        <v>Complete</v>
      </c>
      <c r="K247" s="48" t="s">
        <v>225</v>
      </c>
      <c r="L247" s="18"/>
      <c r="N247" s="187"/>
      <c r="O247" s="188"/>
      <c r="P247" s="188"/>
      <c r="Q247" s="188"/>
      <c r="R247" s="188"/>
      <c r="S247" s="188"/>
      <c r="T247" s="188"/>
      <c r="U247" s="189"/>
    </row>
    <row r="248" spans="2:21" ht="38.1" customHeight="1" x14ac:dyDescent="0.3">
      <c r="B248" s="17" t="s">
        <v>115</v>
      </c>
      <c r="C248" s="10" t="s">
        <v>10</v>
      </c>
      <c r="D248" s="6" t="s">
        <v>123</v>
      </c>
      <c r="E248" s="4">
        <v>1</v>
      </c>
      <c r="F248" s="89">
        <v>1</v>
      </c>
      <c r="G248" s="85">
        <v>1</v>
      </c>
      <c r="H248" s="93">
        <v>1</v>
      </c>
      <c r="I248" s="97">
        <f t="shared" si="18"/>
        <v>1</v>
      </c>
      <c r="J248" s="5" t="str">
        <f t="shared" si="17"/>
        <v>Complete</v>
      </c>
      <c r="K248" s="48" t="s">
        <v>225</v>
      </c>
      <c r="L248" s="18"/>
      <c r="N248" s="187"/>
      <c r="O248" s="188"/>
      <c r="P248" s="188"/>
      <c r="Q248" s="188"/>
      <c r="R248" s="188"/>
      <c r="S248" s="188"/>
      <c r="T248" s="188"/>
      <c r="U248" s="189"/>
    </row>
    <row r="249" spans="2:21" ht="38.1" customHeight="1" x14ac:dyDescent="0.3">
      <c r="B249" s="17" t="s">
        <v>115</v>
      </c>
      <c r="C249" s="10" t="s">
        <v>10</v>
      </c>
      <c r="D249" s="6" t="s">
        <v>124</v>
      </c>
      <c r="E249" s="4">
        <v>1</v>
      </c>
      <c r="F249" s="89">
        <v>1</v>
      </c>
      <c r="G249" s="85">
        <v>1</v>
      </c>
      <c r="H249" s="93">
        <v>1</v>
      </c>
      <c r="I249" s="97">
        <f t="shared" si="18"/>
        <v>1</v>
      </c>
      <c r="J249" s="5" t="str">
        <f t="shared" si="17"/>
        <v>Complete</v>
      </c>
      <c r="K249" s="48" t="s">
        <v>225</v>
      </c>
      <c r="L249" s="18"/>
      <c r="N249" s="187"/>
      <c r="O249" s="188"/>
      <c r="P249" s="188"/>
      <c r="Q249" s="188"/>
      <c r="R249" s="188"/>
      <c r="S249" s="188"/>
      <c r="T249" s="188"/>
      <c r="U249" s="189"/>
    </row>
    <row r="250" spans="2:21" ht="38.1" customHeight="1" x14ac:dyDescent="0.3">
      <c r="B250" s="17" t="s">
        <v>115</v>
      </c>
      <c r="C250" s="10" t="s">
        <v>10</v>
      </c>
      <c r="D250" s="6" t="s">
        <v>125</v>
      </c>
      <c r="E250" s="4">
        <v>1</v>
      </c>
      <c r="F250" s="89">
        <v>1</v>
      </c>
      <c r="G250" s="85">
        <v>1</v>
      </c>
      <c r="H250" s="93">
        <v>1</v>
      </c>
      <c r="I250" s="97">
        <f t="shared" si="18"/>
        <v>1</v>
      </c>
      <c r="J250" s="5" t="str">
        <f t="shared" si="17"/>
        <v>Complete</v>
      </c>
      <c r="K250" s="48" t="s">
        <v>225</v>
      </c>
      <c r="L250" s="18"/>
      <c r="N250" s="187"/>
      <c r="O250" s="188"/>
      <c r="P250" s="188"/>
      <c r="Q250" s="188"/>
      <c r="R250" s="188"/>
      <c r="S250" s="188"/>
      <c r="T250" s="188"/>
      <c r="U250" s="189"/>
    </row>
    <row r="251" spans="2:21" ht="38.1" customHeight="1" x14ac:dyDescent="0.3">
      <c r="B251" s="17" t="s">
        <v>115</v>
      </c>
      <c r="C251" s="10" t="s">
        <v>10</v>
      </c>
      <c r="D251" s="6" t="s">
        <v>141</v>
      </c>
      <c r="E251" s="4">
        <v>1</v>
      </c>
      <c r="F251" s="89">
        <v>1</v>
      </c>
      <c r="G251" s="85">
        <v>1</v>
      </c>
      <c r="H251" s="93">
        <v>1</v>
      </c>
      <c r="I251" s="97">
        <f t="shared" si="18"/>
        <v>1</v>
      </c>
      <c r="J251" s="5" t="str">
        <f t="shared" si="17"/>
        <v>Complete</v>
      </c>
      <c r="K251" s="48" t="s">
        <v>225</v>
      </c>
      <c r="L251" s="18"/>
      <c r="N251" s="187"/>
      <c r="O251" s="188"/>
      <c r="P251" s="188"/>
      <c r="Q251" s="188"/>
      <c r="R251" s="188"/>
      <c r="S251" s="188"/>
      <c r="T251" s="188"/>
      <c r="U251" s="189"/>
    </row>
    <row r="252" spans="2:21" ht="38.1" customHeight="1" x14ac:dyDescent="0.3">
      <c r="B252" s="17" t="s">
        <v>832</v>
      </c>
      <c r="C252" s="10" t="s">
        <v>10</v>
      </c>
      <c r="D252" s="6" t="s">
        <v>142</v>
      </c>
      <c r="E252" s="4">
        <v>1</v>
      </c>
      <c r="F252" s="89">
        <v>1</v>
      </c>
      <c r="G252" s="85">
        <v>1</v>
      </c>
      <c r="H252" s="93">
        <v>1</v>
      </c>
      <c r="I252" s="97">
        <f t="shared" si="18"/>
        <v>1</v>
      </c>
      <c r="J252" s="5" t="str">
        <f t="shared" si="17"/>
        <v>Complete</v>
      </c>
      <c r="K252" s="48" t="s">
        <v>225</v>
      </c>
      <c r="L252" s="18"/>
      <c r="N252" s="187"/>
      <c r="O252" s="188"/>
      <c r="P252" s="188"/>
      <c r="Q252" s="188"/>
      <c r="R252" s="188"/>
      <c r="S252" s="188"/>
      <c r="T252" s="188"/>
      <c r="U252" s="189"/>
    </row>
    <row r="253" spans="2:21" ht="38.1" customHeight="1" x14ac:dyDescent="0.3">
      <c r="B253" s="17" t="s">
        <v>115</v>
      </c>
      <c r="C253" s="10" t="s">
        <v>10</v>
      </c>
      <c r="D253" s="6" t="s">
        <v>143</v>
      </c>
      <c r="E253" s="4">
        <v>1</v>
      </c>
      <c r="F253" s="89">
        <v>1</v>
      </c>
      <c r="G253" s="85">
        <v>1</v>
      </c>
      <c r="H253" s="93">
        <v>1</v>
      </c>
      <c r="I253" s="97">
        <f t="shared" si="18"/>
        <v>1</v>
      </c>
      <c r="J253" s="5" t="str">
        <f t="shared" si="17"/>
        <v>Complete</v>
      </c>
      <c r="K253" s="48" t="s">
        <v>225</v>
      </c>
      <c r="L253" s="18"/>
      <c r="N253" s="187"/>
      <c r="O253" s="188"/>
      <c r="P253" s="188"/>
      <c r="Q253" s="188"/>
      <c r="R253" s="188"/>
      <c r="S253" s="188"/>
      <c r="T253" s="188"/>
      <c r="U253" s="189"/>
    </row>
    <row r="254" spans="2:21" ht="38.1" customHeight="1" x14ac:dyDescent="0.3">
      <c r="B254" s="17" t="s">
        <v>831</v>
      </c>
      <c r="C254" s="10" t="s">
        <v>10</v>
      </c>
      <c r="D254" s="6" t="s">
        <v>144</v>
      </c>
      <c r="E254" s="4">
        <v>1</v>
      </c>
      <c r="F254" s="89">
        <v>1</v>
      </c>
      <c r="G254" s="85">
        <v>1</v>
      </c>
      <c r="H254" s="93">
        <v>1</v>
      </c>
      <c r="I254" s="97">
        <f t="shared" si="18"/>
        <v>1</v>
      </c>
      <c r="J254" s="5" t="str">
        <f t="shared" si="17"/>
        <v>Complete</v>
      </c>
      <c r="K254" s="48" t="s">
        <v>225</v>
      </c>
      <c r="L254" s="18"/>
      <c r="N254" s="187"/>
      <c r="O254" s="188"/>
      <c r="P254" s="188"/>
      <c r="Q254" s="188"/>
      <c r="R254" s="188"/>
      <c r="S254" s="188"/>
      <c r="T254" s="188"/>
      <c r="U254" s="189"/>
    </row>
    <row r="255" spans="2:21" ht="38.1" customHeight="1" x14ac:dyDescent="0.3">
      <c r="B255" s="17" t="s">
        <v>822</v>
      </c>
      <c r="C255" s="10" t="s">
        <v>10</v>
      </c>
      <c r="D255" s="6" t="s">
        <v>145</v>
      </c>
      <c r="E255" s="4">
        <v>1</v>
      </c>
      <c r="F255" s="89">
        <v>1</v>
      </c>
      <c r="G255" s="85">
        <v>1</v>
      </c>
      <c r="H255" s="93">
        <v>1</v>
      </c>
      <c r="I255" s="97">
        <f t="shared" si="18"/>
        <v>1</v>
      </c>
      <c r="J255" s="5" t="str">
        <f t="shared" si="17"/>
        <v>Complete</v>
      </c>
      <c r="K255" s="48" t="s">
        <v>225</v>
      </c>
      <c r="L255" s="18"/>
      <c r="N255" s="187"/>
      <c r="O255" s="188"/>
      <c r="P255" s="188"/>
      <c r="Q255" s="188"/>
      <c r="R255" s="188"/>
      <c r="S255" s="188"/>
      <c r="T255" s="188"/>
      <c r="U255" s="189"/>
    </row>
    <row r="256" spans="2:21" ht="38.1" customHeight="1" x14ac:dyDescent="0.3">
      <c r="B256" s="17" t="s">
        <v>831</v>
      </c>
      <c r="C256" s="10" t="s">
        <v>10</v>
      </c>
      <c r="D256" s="6" t="s">
        <v>126</v>
      </c>
      <c r="E256" s="4">
        <v>1</v>
      </c>
      <c r="F256" s="89">
        <v>1</v>
      </c>
      <c r="G256" s="85">
        <v>1</v>
      </c>
      <c r="H256" s="93">
        <v>1</v>
      </c>
      <c r="I256" s="97">
        <f t="shared" si="18"/>
        <v>1</v>
      </c>
      <c r="J256" s="5" t="str">
        <f t="shared" si="17"/>
        <v>Complete</v>
      </c>
      <c r="K256" s="48" t="s">
        <v>225</v>
      </c>
      <c r="L256" s="18"/>
      <c r="N256" s="187"/>
      <c r="O256" s="188"/>
      <c r="P256" s="188"/>
      <c r="Q256" s="188"/>
      <c r="R256" s="188"/>
      <c r="S256" s="188"/>
      <c r="T256" s="188"/>
      <c r="U256" s="189"/>
    </row>
    <row r="257" spans="2:21" ht="38.1" customHeight="1" x14ac:dyDescent="0.3">
      <c r="B257" s="17" t="s">
        <v>115</v>
      </c>
      <c r="C257" s="10" t="s">
        <v>10</v>
      </c>
      <c r="D257" s="6" t="s">
        <v>127</v>
      </c>
      <c r="E257" s="4">
        <v>1</v>
      </c>
      <c r="F257" s="89">
        <v>1</v>
      </c>
      <c r="G257" s="85">
        <v>1</v>
      </c>
      <c r="H257" s="93">
        <v>1</v>
      </c>
      <c r="I257" s="97">
        <f t="shared" si="18"/>
        <v>1</v>
      </c>
      <c r="J257" s="5" t="str">
        <f t="shared" si="17"/>
        <v>Complete</v>
      </c>
      <c r="K257" s="48" t="s">
        <v>225</v>
      </c>
      <c r="L257" s="18"/>
      <c r="N257" s="187"/>
      <c r="O257" s="188"/>
      <c r="P257" s="188"/>
      <c r="Q257" s="188"/>
      <c r="R257" s="188"/>
      <c r="S257" s="188"/>
      <c r="T257" s="188"/>
      <c r="U257" s="189"/>
    </row>
    <row r="258" spans="2:21" ht="38.1" customHeight="1" x14ac:dyDescent="0.3">
      <c r="B258" s="17" t="s">
        <v>115</v>
      </c>
      <c r="C258" s="10" t="s">
        <v>10</v>
      </c>
      <c r="D258" s="6" t="s">
        <v>128</v>
      </c>
      <c r="E258" s="4">
        <v>1</v>
      </c>
      <c r="F258" s="89">
        <v>1</v>
      </c>
      <c r="G258" s="85">
        <v>1</v>
      </c>
      <c r="H258" s="93">
        <v>1</v>
      </c>
      <c r="I258" s="97">
        <f t="shared" si="18"/>
        <v>1</v>
      </c>
      <c r="J258" s="5" t="str">
        <f t="shared" si="17"/>
        <v>Complete</v>
      </c>
      <c r="K258" s="48" t="s">
        <v>225</v>
      </c>
      <c r="L258" s="18"/>
      <c r="N258" s="187"/>
      <c r="O258" s="188"/>
      <c r="P258" s="188"/>
      <c r="Q258" s="188"/>
      <c r="R258" s="188"/>
      <c r="S258" s="188"/>
      <c r="T258" s="188"/>
      <c r="U258" s="189"/>
    </row>
    <row r="259" spans="2:21" ht="38.1" customHeight="1" x14ac:dyDescent="0.3">
      <c r="B259" s="17" t="s">
        <v>833</v>
      </c>
      <c r="C259" s="10" t="s">
        <v>10</v>
      </c>
      <c r="D259" s="6" t="s">
        <v>129</v>
      </c>
      <c r="E259" s="4">
        <v>1</v>
      </c>
      <c r="F259" s="89">
        <v>1</v>
      </c>
      <c r="G259" s="85">
        <v>1</v>
      </c>
      <c r="H259" s="93">
        <v>1</v>
      </c>
      <c r="I259" s="97">
        <f t="shared" si="18"/>
        <v>1</v>
      </c>
      <c r="J259" s="5" t="str">
        <f t="shared" si="17"/>
        <v>Complete</v>
      </c>
      <c r="K259" s="48" t="s">
        <v>225</v>
      </c>
      <c r="L259" s="18"/>
      <c r="N259" s="187"/>
      <c r="O259" s="188"/>
      <c r="P259" s="188"/>
      <c r="Q259" s="188"/>
      <c r="R259" s="188"/>
      <c r="S259" s="188"/>
      <c r="T259" s="188"/>
      <c r="U259" s="189"/>
    </row>
    <row r="260" spans="2:21" ht="38.1" customHeight="1" x14ac:dyDescent="0.3">
      <c r="B260" s="17" t="s">
        <v>115</v>
      </c>
      <c r="C260" s="10" t="s">
        <v>10</v>
      </c>
      <c r="D260" s="6" t="s">
        <v>130</v>
      </c>
      <c r="E260" s="4">
        <v>1</v>
      </c>
      <c r="F260" s="89">
        <v>1</v>
      </c>
      <c r="G260" s="85">
        <v>1</v>
      </c>
      <c r="H260" s="93">
        <v>1</v>
      </c>
      <c r="I260" s="97">
        <f t="shared" si="18"/>
        <v>1</v>
      </c>
      <c r="J260" s="5" t="str">
        <f t="shared" si="17"/>
        <v>Complete</v>
      </c>
      <c r="K260" s="48" t="s">
        <v>225</v>
      </c>
      <c r="L260" s="18"/>
      <c r="N260" s="187"/>
      <c r="O260" s="188"/>
      <c r="P260" s="188"/>
      <c r="Q260" s="188"/>
      <c r="R260" s="188"/>
      <c r="S260" s="188"/>
      <c r="T260" s="188"/>
      <c r="U260" s="189"/>
    </row>
    <row r="261" spans="2:21" ht="38.1" customHeight="1" x14ac:dyDescent="0.3">
      <c r="B261" s="17" t="s">
        <v>115</v>
      </c>
      <c r="C261" s="10" t="s">
        <v>10</v>
      </c>
      <c r="D261" s="6" t="s">
        <v>136</v>
      </c>
      <c r="E261" s="4">
        <v>1</v>
      </c>
      <c r="F261" s="89">
        <v>1</v>
      </c>
      <c r="G261" s="85">
        <v>1</v>
      </c>
      <c r="H261" s="93">
        <v>1</v>
      </c>
      <c r="I261" s="97">
        <f t="shared" si="18"/>
        <v>1</v>
      </c>
      <c r="J261" s="5" t="str">
        <f t="shared" si="17"/>
        <v>Complete</v>
      </c>
      <c r="K261" s="48" t="s">
        <v>225</v>
      </c>
      <c r="L261" s="18"/>
      <c r="N261" s="187"/>
      <c r="O261" s="188"/>
      <c r="P261" s="188"/>
      <c r="Q261" s="188"/>
      <c r="R261" s="188"/>
      <c r="S261" s="188"/>
      <c r="T261" s="188"/>
      <c r="U261" s="189"/>
    </row>
    <row r="262" spans="2:21" ht="38.1" customHeight="1" x14ac:dyDescent="0.3">
      <c r="B262" s="17" t="s">
        <v>115</v>
      </c>
      <c r="C262" s="10" t="s">
        <v>10</v>
      </c>
      <c r="D262" s="6" t="s">
        <v>137</v>
      </c>
      <c r="E262" s="4">
        <v>1</v>
      </c>
      <c r="F262" s="89">
        <v>1</v>
      </c>
      <c r="G262" s="85">
        <v>1</v>
      </c>
      <c r="H262" s="93">
        <v>1</v>
      </c>
      <c r="I262" s="97">
        <f t="shared" si="18"/>
        <v>1</v>
      </c>
      <c r="J262" s="5" t="str">
        <f t="shared" si="17"/>
        <v>Complete</v>
      </c>
      <c r="K262" s="48" t="s">
        <v>225</v>
      </c>
      <c r="L262" s="18"/>
      <c r="N262" s="187"/>
      <c r="O262" s="188"/>
      <c r="P262" s="188"/>
      <c r="Q262" s="188"/>
      <c r="R262" s="188"/>
      <c r="S262" s="188"/>
      <c r="T262" s="188"/>
      <c r="U262" s="189"/>
    </row>
    <row r="263" spans="2:21" ht="38.1" customHeight="1" x14ac:dyDescent="0.3">
      <c r="B263" s="17" t="s">
        <v>115</v>
      </c>
      <c r="C263" s="10" t="s">
        <v>10</v>
      </c>
      <c r="D263" s="6" t="s">
        <v>138</v>
      </c>
      <c r="E263" s="4">
        <v>1</v>
      </c>
      <c r="F263" s="89">
        <v>1</v>
      </c>
      <c r="G263" s="85">
        <v>1</v>
      </c>
      <c r="H263" s="93">
        <v>1</v>
      </c>
      <c r="I263" s="97">
        <f t="shared" si="18"/>
        <v>1</v>
      </c>
      <c r="J263" s="5" t="str">
        <f t="shared" si="17"/>
        <v>Complete</v>
      </c>
      <c r="K263" s="48" t="s">
        <v>225</v>
      </c>
      <c r="L263" s="18"/>
      <c r="N263" s="187"/>
      <c r="O263" s="188"/>
      <c r="P263" s="188"/>
      <c r="Q263" s="188"/>
      <c r="R263" s="188"/>
      <c r="S263" s="188"/>
      <c r="T263" s="188"/>
      <c r="U263" s="189"/>
    </row>
    <row r="264" spans="2:21" ht="38.1" customHeight="1" x14ac:dyDescent="0.3">
      <c r="B264" s="17" t="s">
        <v>115</v>
      </c>
      <c r="C264" s="10" t="s">
        <v>10</v>
      </c>
      <c r="D264" s="6" t="s">
        <v>139</v>
      </c>
      <c r="E264" s="4">
        <v>1</v>
      </c>
      <c r="F264" s="89">
        <v>1</v>
      </c>
      <c r="G264" s="85">
        <v>1</v>
      </c>
      <c r="H264" s="93">
        <v>1</v>
      </c>
      <c r="I264" s="97">
        <f t="shared" si="18"/>
        <v>1</v>
      </c>
      <c r="J264" s="5" t="str">
        <f t="shared" si="17"/>
        <v>Complete</v>
      </c>
      <c r="K264" s="48" t="s">
        <v>225</v>
      </c>
      <c r="L264" s="18"/>
      <c r="N264" s="187"/>
      <c r="O264" s="188"/>
      <c r="P264" s="188"/>
      <c r="Q264" s="188"/>
      <c r="R264" s="188"/>
      <c r="S264" s="188"/>
      <c r="T264" s="188"/>
      <c r="U264" s="189"/>
    </row>
    <row r="265" spans="2:21" ht="38.1" customHeight="1" x14ac:dyDescent="0.3">
      <c r="B265" s="17" t="s">
        <v>115</v>
      </c>
      <c r="C265" s="10" t="s">
        <v>10</v>
      </c>
      <c r="D265" s="6" t="s">
        <v>140</v>
      </c>
      <c r="E265" s="4">
        <v>1</v>
      </c>
      <c r="F265" s="89">
        <v>1</v>
      </c>
      <c r="G265" s="85">
        <v>1</v>
      </c>
      <c r="H265" s="93">
        <v>1</v>
      </c>
      <c r="I265" s="97">
        <f t="shared" si="18"/>
        <v>1</v>
      </c>
      <c r="J265" s="5" t="str">
        <f t="shared" si="17"/>
        <v>Complete</v>
      </c>
      <c r="K265" s="48" t="s">
        <v>225</v>
      </c>
      <c r="L265" s="18"/>
      <c r="N265" s="187"/>
      <c r="O265" s="188"/>
      <c r="P265" s="188"/>
      <c r="Q265" s="188"/>
      <c r="R265" s="188"/>
      <c r="S265" s="188"/>
      <c r="T265" s="188"/>
      <c r="U265" s="189"/>
    </row>
    <row r="266" spans="2:21" ht="38.1" customHeight="1" x14ac:dyDescent="0.3">
      <c r="B266" s="17" t="s">
        <v>115</v>
      </c>
      <c r="C266" s="10" t="s">
        <v>10</v>
      </c>
      <c r="D266" s="6" t="s">
        <v>131</v>
      </c>
      <c r="E266" s="4">
        <v>1</v>
      </c>
      <c r="F266" s="89">
        <v>1</v>
      </c>
      <c r="G266" s="85">
        <v>1</v>
      </c>
      <c r="H266" s="93">
        <v>1</v>
      </c>
      <c r="I266" s="97">
        <f t="shared" si="18"/>
        <v>1</v>
      </c>
      <c r="J266" s="5" t="str">
        <f t="shared" si="17"/>
        <v>Complete</v>
      </c>
      <c r="K266" s="48" t="s">
        <v>225</v>
      </c>
      <c r="L266" s="18"/>
      <c r="N266" s="187"/>
      <c r="O266" s="188"/>
      <c r="P266" s="188"/>
      <c r="Q266" s="188"/>
      <c r="R266" s="188"/>
      <c r="S266" s="188"/>
      <c r="T266" s="188"/>
      <c r="U266" s="189"/>
    </row>
    <row r="267" spans="2:21" ht="38.1" customHeight="1" x14ac:dyDescent="0.3">
      <c r="B267" s="17" t="s">
        <v>834</v>
      </c>
      <c r="C267" s="10" t="s">
        <v>10</v>
      </c>
      <c r="D267" s="6" t="s">
        <v>132</v>
      </c>
      <c r="E267" s="4">
        <v>1</v>
      </c>
      <c r="F267" s="89">
        <v>1</v>
      </c>
      <c r="G267" s="85">
        <v>1</v>
      </c>
      <c r="H267" s="93">
        <v>1</v>
      </c>
      <c r="I267" s="97">
        <f t="shared" si="18"/>
        <v>1</v>
      </c>
      <c r="J267" s="5" t="str">
        <f t="shared" si="17"/>
        <v>Complete</v>
      </c>
      <c r="K267" s="48" t="s">
        <v>225</v>
      </c>
      <c r="L267" s="18"/>
      <c r="N267" s="187"/>
      <c r="O267" s="188"/>
      <c r="P267" s="188"/>
      <c r="Q267" s="188"/>
      <c r="R267" s="188"/>
      <c r="S267" s="188"/>
      <c r="T267" s="188"/>
      <c r="U267" s="189"/>
    </row>
    <row r="268" spans="2:21" ht="38.1" customHeight="1" x14ac:dyDescent="0.3">
      <c r="B268" s="17" t="s">
        <v>115</v>
      </c>
      <c r="C268" s="10" t="s">
        <v>10</v>
      </c>
      <c r="D268" s="6" t="s">
        <v>133</v>
      </c>
      <c r="E268" s="4">
        <v>1</v>
      </c>
      <c r="F268" s="89">
        <v>1</v>
      </c>
      <c r="G268" s="85">
        <v>1</v>
      </c>
      <c r="H268" s="93">
        <v>1</v>
      </c>
      <c r="I268" s="97">
        <f t="shared" si="18"/>
        <v>1</v>
      </c>
      <c r="J268" s="5" t="str">
        <f t="shared" si="17"/>
        <v>Complete</v>
      </c>
      <c r="K268" s="48" t="s">
        <v>225</v>
      </c>
      <c r="L268" s="18"/>
      <c r="N268" s="187"/>
      <c r="O268" s="188"/>
      <c r="P268" s="188"/>
      <c r="Q268" s="188"/>
      <c r="R268" s="188"/>
      <c r="S268" s="188"/>
      <c r="T268" s="188"/>
      <c r="U268" s="189"/>
    </row>
    <row r="269" spans="2:21" ht="38.1" customHeight="1" x14ac:dyDescent="0.3">
      <c r="B269" s="17" t="s">
        <v>115</v>
      </c>
      <c r="C269" s="10" t="s">
        <v>10</v>
      </c>
      <c r="D269" s="6" t="s">
        <v>134</v>
      </c>
      <c r="E269" s="4">
        <v>1</v>
      </c>
      <c r="F269" s="89">
        <v>1</v>
      </c>
      <c r="G269" s="85">
        <v>1</v>
      </c>
      <c r="H269" s="93">
        <v>1</v>
      </c>
      <c r="I269" s="97">
        <f t="shared" si="18"/>
        <v>1</v>
      </c>
      <c r="J269" s="5" t="str">
        <f t="shared" si="17"/>
        <v>Complete</v>
      </c>
      <c r="K269" s="48" t="s">
        <v>225</v>
      </c>
      <c r="L269" s="18"/>
      <c r="N269" s="187"/>
      <c r="O269" s="188"/>
      <c r="P269" s="188"/>
      <c r="Q269" s="188"/>
      <c r="R269" s="188"/>
      <c r="S269" s="188"/>
      <c r="T269" s="188"/>
      <c r="U269" s="189"/>
    </row>
    <row r="270" spans="2:21" ht="38.1" customHeight="1" thickBot="1" x14ac:dyDescent="0.35">
      <c r="B270" s="19" t="s">
        <v>115</v>
      </c>
      <c r="C270" s="27" t="s">
        <v>10</v>
      </c>
      <c r="D270" s="21" t="s">
        <v>135</v>
      </c>
      <c r="E270" s="22">
        <v>1</v>
      </c>
      <c r="F270" s="90">
        <v>1</v>
      </c>
      <c r="G270" s="86">
        <v>1</v>
      </c>
      <c r="H270" s="94">
        <v>1</v>
      </c>
      <c r="I270" s="98">
        <f t="shared" si="18"/>
        <v>1</v>
      </c>
      <c r="J270" s="23" t="str">
        <f t="shared" si="17"/>
        <v>Complete</v>
      </c>
      <c r="K270" s="51" t="s">
        <v>225</v>
      </c>
      <c r="L270" s="24"/>
      <c r="N270" s="187"/>
      <c r="O270" s="188"/>
      <c r="P270" s="188"/>
      <c r="Q270" s="188"/>
      <c r="R270" s="188"/>
      <c r="S270" s="188"/>
      <c r="T270" s="188"/>
      <c r="U270" s="189"/>
    </row>
    <row r="271" spans="2:21" ht="38.1" customHeight="1" x14ac:dyDescent="0.3">
      <c r="B271" s="11" t="s">
        <v>96</v>
      </c>
      <c r="C271" s="25" t="s">
        <v>835</v>
      </c>
      <c r="D271" s="39" t="s">
        <v>836</v>
      </c>
      <c r="E271" s="14">
        <v>1</v>
      </c>
      <c r="F271" s="88">
        <v>1</v>
      </c>
      <c r="G271" s="84">
        <v>1</v>
      </c>
      <c r="H271" s="92">
        <v>1</v>
      </c>
      <c r="I271" s="96">
        <f t="shared" si="18"/>
        <v>1</v>
      </c>
      <c r="J271" s="15" t="str">
        <f t="shared" si="17"/>
        <v>Complete</v>
      </c>
      <c r="K271" s="47" t="s">
        <v>225</v>
      </c>
      <c r="L271" s="16"/>
      <c r="N271" s="183" t="s">
        <v>837</v>
      </c>
      <c r="O271" s="184"/>
      <c r="P271" s="184"/>
      <c r="Q271" s="184"/>
      <c r="R271" s="184"/>
      <c r="S271" s="184"/>
      <c r="T271" s="184"/>
      <c r="U271" s="185"/>
    </row>
    <row r="272" spans="2:21" ht="38.1" customHeight="1" x14ac:dyDescent="0.3">
      <c r="B272" s="17" t="s">
        <v>96</v>
      </c>
      <c r="C272" s="9" t="s">
        <v>97</v>
      </c>
      <c r="D272" s="29" t="s">
        <v>97</v>
      </c>
      <c r="E272" s="4">
        <v>1</v>
      </c>
      <c r="F272" s="89">
        <v>1</v>
      </c>
      <c r="G272" s="85">
        <v>1</v>
      </c>
      <c r="H272" s="93">
        <v>1</v>
      </c>
      <c r="I272" s="97">
        <f t="shared" si="18"/>
        <v>1</v>
      </c>
      <c r="J272" s="5" t="str">
        <f t="shared" si="17"/>
        <v>Complete</v>
      </c>
      <c r="K272" s="48" t="s">
        <v>225</v>
      </c>
      <c r="L272" s="18"/>
      <c r="N272" s="183"/>
      <c r="O272" s="184"/>
      <c r="P272" s="184"/>
      <c r="Q272" s="184"/>
      <c r="R272" s="184"/>
      <c r="S272" s="184"/>
      <c r="T272" s="184"/>
      <c r="U272" s="185"/>
    </row>
    <row r="273" spans="2:21" ht="38.1" customHeight="1" x14ac:dyDescent="0.3">
      <c r="B273" s="17" t="s">
        <v>96</v>
      </c>
      <c r="C273" s="10" t="s">
        <v>98</v>
      </c>
      <c r="D273" s="29" t="s">
        <v>99</v>
      </c>
      <c r="E273" s="4">
        <v>1</v>
      </c>
      <c r="F273" s="89">
        <v>1</v>
      </c>
      <c r="G273" s="85">
        <v>1</v>
      </c>
      <c r="H273" s="93">
        <v>1</v>
      </c>
      <c r="I273" s="97">
        <f t="shared" si="18"/>
        <v>1</v>
      </c>
      <c r="J273" s="5" t="str">
        <f t="shared" si="17"/>
        <v>Complete</v>
      </c>
      <c r="K273" s="48" t="s">
        <v>224</v>
      </c>
      <c r="L273" s="18"/>
      <c r="N273" s="183"/>
      <c r="O273" s="184"/>
      <c r="P273" s="184"/>
      <c r="Q273" s="184"/>
      <c r="R273" s="184"/>
      <c r="S273" s="184"/>
      <c r="T273" s="184"/>
      <c r="U273" s="185"/>
    </row>
    <row r="274" spans="2:21" ht="38.1" customHeight="1" x14ac:dyDescent="0.3">
      <c r="B274" s="17" t="s">
        <v>838</v>
      </c>
      <c r="C274" s="9" t="s">
        <v>839</v>
      </c>
      <c r="D274" s="29" t="s">
        <v>840</v>
      </c>
      <c r="E274" s="4">
        <v>1</v>
      </c>
      <c r="F274" s="89">
        <v>1</v>
      </c>
      <c r="G274" s="85">
        <v>1</v>
      </c>
      <c r="H274" s="93">
        <v>1</v>
      </c>
      <c r="I274" s="97">
        <f t="shared" si="18"/>
        <v>1</v>
      </c>
      <c r="J274" s="5" t="str">
        <f t="shared" si="17"/>
        <v>Complete</v>
      </c>
      <c r="K274" s="48" t="s">
        <v>224</v>
      </c>
      <c r="L274" s="18"/>
      <c r="N274" s="183"/>
      <c r="O274" s="184"/>
      <c r="P274" s="184"/>
      <c r="Q274" s="184"/>
      <c r="R274" s="184"/>
      <c r="S274" s="184"/>
      <c r="T274" s="184"/>
      <c r="U274" s="185"/>
    </row>
    <row r="275" spans="2:21" ht="38.1" customHeight="1" x14ac:dyDescent="0.3">
      <c r="B275" s="17" t="s">
        <v>96</v>
      </c>
      <c r="C275" s="9" t="s">
        <v>248</v>
      </c>
      <c r="D275" s="6" t="s">
        <v>249</v>
      </c>
      <c r="E275" s="4">
        <v>1</v>
      </c>
      <c r="F275" s="89">
        <v>1</v>
      </c>
      <c r="G275" s="85">
        <v>1</v>
      </c>
      <c r="H275" s="93">
        <v>1</v>
      </c>
      <c r="I275" s="97">
        <f t="shared" si="18"/>
        <v>1</v>
      </c>
      <c r="J275" s="5" t="str">
        <f t="shared" si="17"/>
        <v>Complete</v>
      </c>
      <c r="K275" s="48" t="s">
        <v>224</v>
      </c>
      <c r="L275" s="18"/>
      <c r="N275" s="183"/>
      <c r="O275" s="184"/>
      <c r="P275" s="184"/>
      <c r="Q275" s="184"/>
      <c r="R275" s="184"/>
      <c r="S275" s="184"/>
      <c r="T275" s="184"/>
      <c r="U275" s="185"/>
    </row>
    <row r="276" spans="2:21" ht="38.1" customHeight="1" x14ac:dyDescent="0.3">
      <c r="B276" s="17" t="s">
        <v>841</v>
      </c>
      <c r="C276" s="10" t="s">
        <v>842</v>
      </c>
      <c r="D276" s="30" t="s">
        <v>843</v>
      </c>
      <c r="E276" s="4">
        <v>1</v>
      </c>
      <c r="F276" s="89">
        <v>1</v>
      </c>
      <c r="G276" s="85">
        <v>1</v>
      </c>
      <c r="H276" s="93">
        <v>1</v>
      </c>
      <c r="I276" s="97">
        <f t="shared" si="18"/>
        <v>1</v>
      </c>
      <c r="J276" s="5" t="str">
        <f t="shared" si="17"/>
        <v>Complete</v>
      </c>
      <c r="K276" s="48" t="s">
        <v>224</v>
      </c>
      <c r="L276" s="18"/>
      <c r="N276" s="183"/>
      <c r="O276" s="184"/>
      <c r="P276" s="184"/>
      <c r="Q276" s="184"/>
      <c r="R276" s="184"/>
      <c r="S276" s="184"/>
      <c r="T276" s="184"/>
      <c r="U276" s="185"/>
    </row>
    <row r="277" spans="2:21" ht="38.1" customHeight="1" x14ac:dyDescent="0.3">
      <c r="B277" s="17" t="s">
        <v>96</v>
      </c>
      <c r="C277" s="9" t="s">
        <v>250</v>
      </c>
      <c r="D277" s="30" t="s">
        <v>844</v>
      </c>
      <c r="E277" s="4">
        <v>1</v>
      </c>
      <c r="F277" s="89">
        <v>1</v>
      </c>
      <c r="G277" s="85">
        <v>1</v>
      </c>
      <c r="H277" s="93">
        <v>1</v>
      </c>
      <c r="I277" s="97">
        <f t="shared" si="18"/>
        <v>1</v>
      </c>
      <c r="J277" s="5" t="str">
        <f t="shared" si="17"/>
        <v>Complete</v>
      </c>
      <c r="K277" s="48" t="s">
        <v>224</v>
      </c>
      <c r="L277" s="18"/>
      <c r="N277" s="183"/>
      <c r="O277" s="184"/>
      <c r="P277" s="184"/>
      <c r="Q277" s="184"/>
      <c r="R277" s="184"/>
      <c r="S277" s="184"/>
      <c r="T277" s="184"/>
      <c r="U277" s="185"/>
    </row>
    <row r="278" spans="2:21" ht="38.1" customHeight="1" x14ac:dyDescent="0.3">
      <c r="B278" s="17" t="s">
        <v>96</v>
      </c>
      <c r="C278" s="10" t="s">
        <v>251</v>
      </c>
      <c r="D278" s="30" t="s">
        <v>253</v>
      </c>
      <c r="E278" s="4">
        <v>1</v>
      </c>
      <c r="F278" s="89">
        <v>1</v>
      </c>
      <c r="G278" s="85">
        <v>1</v>
      </c>
      <c r="H278" s="93">
        <v>1</v>
      </c>
      <c r="I278" s="97">
        <f t="shared" si="18"/>
        <v>1</v>
      </c>
      <c r="J278" s="5" t="str">
        <f t="shared" ref="J278:J305" si="19">IF((I278&gt;=100%),"Complete",IF((I278=0%),"N/A","Proceed"))</f>
        <v>Complete</v>
      </c>
      <c r="K278" s="48" t="s">
        <v>224</v>
      </c>
      <c r="L278" s="18"/>
      <c r="N278" s="183"/>
      <c r="O278" s="184"/>
      <c r="P278" s="184"/>
      <c r="Q278" s="184"/>
      <c r="R278" s="184"/>
      <c r="S278" s="184"/>
      <c r="T278" s="184"/>
      <c r="U278" s="185"/>
    </row>
    <row r="279" spans="2:21" ht="38.1" customHeight="1" x14ac:dyDescent="0.3">
      <c r="B279" s="17" t="s">
        <v>841</v>
      </c>
      <c r="C279" s="9" t="s">
        <v>845</v>
      </c>
      <c r="D279" s="30" t="s">
        <v>846</v>
      </c>
      <c r="E279" s="4">
        <v>1</v>
      </c>
      <c r="F279" s="89">
        <v>1</v>
      </c>
      <c r="G279" s="85">
        <v>1</v>
      </c>
      <c r="H279" s="93">
        <v>1</v>
      </c>
      <c r="I279" s="97">
        <f t="shared" ref="I279:I296" si="20">(F279+G279+H279)/3</f>
        <v>1</v>
      </c>
      <c r="J279" s="5" t="str">
        <f t="shared" si="19"/>
        <v>Complete</v>
      </c>
      <c r="K279" s="48" t="s">
        <v>224</v>
      </c>
      <c r="L279" s="18"/>
      <c r="N279" s="183"/>
      <c r="O279" s="184"/>
      <c r="P279" s="184"/>
      <c r="Q279" s="184"/>
      <c r="R279" s="184"/>
      <c r="S279" s="184"/>
      <c r="T279" s="184"/>
      <c r="U279" s="185"/>
    </row>
    <row r="280" spans="2:21" ht="38.1" customHeight="1" x14ac:dyDescent="0.3">
      <c r="B280" s="17" t="s">
        <v>96</v>
      </c>
      <c r="C280" s="10" t="s">
        <v>252</v>
      </c>
      <c r="D280" s="30" t="s">
        <v>254</v>
      </c>
      <c r="E280" s="4">
        <v>1</v>
      </c>
      <c r="F280" s="89">
        <v>1</v>
      </c>
      <c r="G280" s="85">
        <v>1</v>
      </c>
      <c r="H280" s="93">
        <v>1</v>
      </c>
      <c r="I280" s="97">
        <f t="shared" si="20"/>
        <v>1</v>
      </c>
      <c r="J280" s="5" t="str">
        <f t="shared" si="19"/>
        <v>Complete</v>
      </c>
      <c r="K280" s="48" t="s">
        <v>224</v>
      </c>
      <c r="L280" s="18"/>
      <c r="N280" s="183"/>
      <c r="O280" s="184"/>
      <c r="P280" s="184"/>
      <c r="Q280" s="184"/>
      <c r="R280" s="184"/>
      <c r="S280" s="184"/>
      <c r="T280" s="184"/>
      <c r="U280" s="185"/>
    </row>
    <row r="281" spans="2:21" ht="38.1" customHeight="1" x14ac:dyDescent="0.3">
      <c r="B281" s="17" t="s">
        <v>847</v>
      </c>
      <c r="C281" s="9" t="s">
        <v>848</v>
      </c>
      <c r="D281" s="30" t="s">
        <v>848</v>
      </c>
      <c r="E281" s="4">
        <v>1</v>
      </c>
      <c r="F281" s="89">
        <v>1</v>
      </c>
      <c r="G281" s="85">
        <v>0.5</v>
      </c>
      <c r="H281" s="93">
        <v>0.8</v>
      </c>
      <c r="I281" s="97">
        <f t="shared" si="20"/>
        <v>0.76666666666666661</v>
      </c>
      <c r="J281" s="5" t="str">
        <f t="shared" si="19"/>
        <v>Proceed</v>
      </c>
      <c r="K281" s="48" t="s">
        <v>229</v>
      </c>
      <c r="L281" s="18"/>
      <c r="N281" s="183" t="s">
        <v>938</v>
      </c>
      <c r="O281" s="184"/>
      <c r="P281" s="184"/>
      <c r="Q281" s="184"/>
      <c r="R281" s="184"/>
      <c r="S281" s="184"/>
      <c r="T281" s="184"/>
      <c r="U281" s="185"/>
    </row>
    <row r="282" spans="2:21" ht="38.1" customHeight="1" x14ac:dyDescent="0.3">
      <c r="B282" s="17" t="s">
        <v>96</v>
      </c>
      <c r="C282" s="10" t="s">
        <v>739</v>
      </c>
      <c r="D282" s="63" t="s">
        <v>255</v>
      </c>
      <c r="E282" s="4">
        <v>1</v>
      </c>
      <c r="F282" s="89">
        <v>1</v>
      </c>
      <c r="G282" s="85">
        <v>1</v>
      </c>
      <c r="H282" s="93">
        <v>1</v>
      </c>
      <c r="I282" s="97">
        <f t="shared" si="20"/>
        <v>1</v>
      </c>
      <c r="J282" s="5" t="str">
        <f t="shared" si="19"/>
        <v>Complete</v>
      </c>
      <c r="K282" s="48" t="s">
        <v>226</v>
      </c>
      <c r="L282" s="18"/>
      <c r="N282" s="183"/>
      <c r="O282" s="184"/>
      <c r="P282" s="184"/>
      <c r="Q282" s="184"/>
      <c r="R282" s="184"/>
      <c r="S282" s="184"/>
      <c r="T282" s="184"/>
      <c r="U282" s="185"/>
    </row>
    <row r="283" spans="2:21" ht="38.1" customHeight="1" x14ac:dyDescent="0.3">
      <c r="B283" s="17" t="s">
        <v>96</v>
      </c>
      <c r="C283" s="9" t="s">
        <v>15</v>
      </c>
      <c r="D283" s="30" t="s">
        <v>247</v>
      </c>
      <c r="E283" s="4">
        <v>1</v>
      </c>
      <c r="F283" s="89">
        <v>1</v>
      </c>
      <c r="G283" s="85">
        <v>1</v>
      </c>
      <c r="H283" s="93">
        <v>1</v>
      </c>
      <c r="I283" s="97">
        <f t="shared" si="20"/>
        <v>1</v>
      </c>
      <c r="J283" s="5" t="str">
        <f t="shared" si="19"/>
        <v>Complete</v>
      </c>
      <c r="K283" s="48" t="s">
        <v>226</v>
      </c>
      <c r="L283" s="18"/>
      <c r="N283" s="183"/>
      <c r="O283" s="184"/>
      <c r="P283" s="184"/>
      <c r="Q283" s="184"/>
      <c r="R283" s="184"/>
      <c r="S283" s="184"/>
      <c r="T283" s="184"/>
      <c r="U283" s="185"/>
    </row>
    <row r="284" spans="2:21" ht="38.1" customHeight="1" x14ac:dyDescent="0.3">
      <c r="B284" s="17" t="s">
        <v>849</v>
      </c>
      <c r="C284" s="62" t="s">
        <v>850</v>
      </c>
      <c r="D284" s="1" t="s">
        <v>851</v>
      </c>
      <c r="E284" s="4">
        <v>1</v>
      </c>
      <c r="F284" s="89">
        <v>1</v>
      </c>
      <c r="G284" s="85">
        <v>1</v>
      </c>
      <c r="H284" s="93">
        <v>1</v>
      </c>
      <c r="I284" s="97">
        <f t="shared" si="20"/>
        <v>1</v>
      </c>
      <c r="J284" s="5" t="str">
        <f t="shared" si="19"/>
        <v>Complete</v>
      </c>
      <c r="K284" s="48" t="s">
        <v>226</v>
      </c>
      <c r="L284" s="18"/>
      <c r="N284" s="183"/>
      <c r="O284" s="184"/>
      <c r="P284" s="184"/>
      <c r="Q284" s="184"/>
      <c r="R284" s="184"/>
      <c r="S284" s="184"/>
      <c r="T284" s="184"/>
      <c r="U284" s="185"/>
    </row>
    <row r="285" spans="2:21" ht="38.1" customHeight="1" x14ac:dyDescent="0.3">
      <c r="B285" s="17" t="s">
        <v>96</v>
      </c>
      <c r="C285" s="61" t="s">
        <v>164</v>
      </c>
      <c r="D285" s="1" t="s">
        <v>256</v>
      </c>
      <c r="E285" s="4">
        <v>1</v>
      </c>
      <c r="F285" s="140">
        <v>1</v>
      </c>
      <c r="G285" s="85">
        <v>1</v>
      </c>
      <c r="H285" s="93">
        <v>1</v>
      </c>
      <c r="I285" s="97">
        <f t="shared" si="20"/>
        <v>1</v>
      </c>
      <c r="J285" s="5" t="str">
        <f t="shared" si="19"/>
        <v>Complete</v>
      </c>
      <c r="K285" s="48" t="s">
        <v>224</v>
      </c>
      <c r="L285" s="18"/>
      <c r="N285" s="183"/>
      <c r="O285" s="184"/>
      <c r="P285" s="184"/>
      <c r="Q285" s="184"/>
      <c r="R285" s="184"/>
      <c r="S285" s="184"/>
      <c r="T285" s="184"/>
      <c r="U285" s="185"/>
    </row>
    <row r="286" spans="2:21" ht="38.1" customHeight="1" x14ac:dyDescent="0.3">
      <c r="B286" s="17" t="s">
        <v>96</v>
      </c>
      <c r="C286" s="62" t="s">
        <v>257</v>
      </c>
      <c r="D286" s="1" t="s">
        <v>258</v>
      </c>
      <c r="E286" s="4">
        <v>1</v>
      </c>
      <c r="F286" s="89">
        <v>1</v>
      </c>
      <c r="G286" s="85">
        <v>1</v>
      </c>
      <c r="H286" s="93">
        <v>1</v>
      </c>
      <c r="I286" s="97">
        <f t="shared" si="20"/>
        <v>1</v>
      </c>
      <c r="J286" s="5" t="str">
        <f t="shared" si="19"/>
        <v>Complete</v>
      </c>
      <c r="K286" s="48" t="s">
        <v>226</v>
      </c>
      <c r="L286" s="18"/>
      <c r="N286" s="183"/>
      <c r="O286" s="184"/>
      <c r="P286" s="184"/>
      <c r="Q286" s="184"/>
      <c r="R286" s="184"/>
      <c r="S286" s="184"/>
      <c r="T286" s="184"/>
      <c r="U286" s="185"/>
    </row>
    <row r="287" spans="2:21" ht="38.1" customHeight="1" x14ac:dyDescent="0.3">
      <c r="B287" s="17" t="s">
        <v>96</v>
      </c>
      <c r="C287" s="35" t="s">
        <v>5</v>
      </c>
      <c r="D287" s="7" t="s">
        <v>852</v>
      </c>
      <c r="E287" s="4">
        <v>1</v>
      </c>
      <c r="F287" s="89">
        <v>1</v>
      </c>
      <c r="G287" s="85">
        <v>1</v>
      </c>
      <c r="H287" s="93">
        <v>1</v>
      </c>
      <c r="I287" s="97">
        <f t="shared" si="20"/>
        <v>1</v>
      </c>
      <c r="J287" s="5" t="str">
        <f t="shared" si="19"/>
        <v>Complete</v>
      </c>
      <c r="K287" s="48" t="s">
        <v>224</v>
      </c>
      <c r="L287" s="18"/>
      <c r="N287" s="183"/>
      <c r="O287" s="184"/>
      <c r="P287" s="184"/>
      <c r="Q287" s="184"/>
      <c r="R287" s="184"/>
      <c r="S287" s="184"/>
      <c r="T287" s="184"/>
      <c r="U287" s="185"/>
    </row>
    <row r="288" spans="2:21" ht="38.1" customHeight="1" x14ac:dyDescent="0.3">
      <c r="B288" s="17" t="s">
        <v>96</v>
      </c>
      <c r="C288" s="62" t="s">
        <v>37</v>
      </c>
      <c r="D288" s="1" t="s">
        <v>259</v>
      </c>
      <c r="E288" s="4">
        <v>1</v>
      </c>
      <c r="F288" s="89">
        <v>1</v>
      </c>
      <c r="G288" s="85">
        <v>1</v>
      </c>
      <c r="H288" s="93">
        <v>1</v>
      </c>
      <c r="I288" s="97">
        <f t="shared" si="20"/>
        <v>1</v>
      </c>
      <c r="J288" s="5" t="str">
        <f t="shared" si="19"/>
        <v>Complete</v>
      </c>
      <c r="K288" s="48" t="s">
        <v>224</v>
      </c>
      <c r="L288" s="18"/>
      <c r="N288" s="183"/>
      <c r="O288" s="184"/>
      <c r="P288" s="184"/>
      <c r="Q288" s="184"/>
      <c r="R288" s="184"/>
      <c r="S288" s="184"/>
      <c r="T288" s="184"/>
      <c r="U288" s="185"/>
    </row>
    <row r="289" spans="2:21" ht="38.1" customHeight="1" x14ac:dyDescent="0.3">
      <c r="B289" s="17" t="s">
        <v>96</v>
      </c>
      <c r="C289" s="35" t="s">
        <v>231</v>
      </c>
      <c r="D289" s="7" t="s">
        <v>260</v>
      </c>
      <c r="E289" s="4">
        <v>1</v>
      </c>
      <c r="F289" s="89">
        <v>1</v>
      </c>
      <c r="G289" s="85">
        <v>1</v>
      </c>
      <c r="H289" s="93">
        <v>1</v>
      </c>
      <c r="I289" s="97">
        <f t="shared" si="20"/>
        <v>1</v>
      </c>
      <c r="J289" s="5" t="str">
        <f t="shared" si="19"/>
        <v>Complete</v>
      </c>
      <c r="K289" s="48" t="s">
        <v>224</v>
      </c>
      <c r="L289" s="18"/>
      <c r="N289" s="183"/>
      <c r="O289" s="184"/>
      <c r="P289" s="184"/>
      <c r="Q289" s="184"/>
      <c r="R289" s="184"/>
      <c r="S289" s="184"/>
      <c r="T289" s="184"/>
      <c r="U289" s="185"/>
    </row>
    <row r="290" spans="2:21" ht="38.1" customHeight="1" x14ac:dyDescent="0.3">
      <c r="B290" s="17" t="s">
        <v>853</v>
      </c>
      <c r="C290" s="10" t="s">
        <v>11</v>
      </c>
      <c r="D290" s="29" t="s">
        <v>854</v>
      </c>
      <c r="E290" s="4">
        <v>1</v>
      </c>
      <c r="F290" s="89">
        <v>1</v>
      </c>
      <c r="G290" s="85">
        <v>1</v>
      </c>
      <c r="H290" s="93">
        <v>1</v>
      </c>
      <c r="I290" s="97">
        <f t="shared" si="20"/>
        <v>1</v>
      </c>
      <c r="J290" s="5" t="str">
        <f t="shared" si="19"/>
        <v>Complete</v>
      </c>
      <c r="K290" s="48" t="s">
        <v>225</v>
      </c>
      <c r="L290" s="18"/>
      <c r="N290" s="183"/>
      <c r="O290" s="184"/>
      <c r="P290" s="184"/>
      <c r="Q290" s="184"/>
      <c r="R290" s="184"/>
      <c r="S290" s="184"/>
      <c r="T290" s="184"/>
      <c r="U290" s="185"/>
    </row>
    <row r="291" spans="2:21" ht="38.1" customHeight="1" x14ac:dyDescent="0.3">
      <c r="B291" s="17" t="s">
        <v>96</v>
      </c>
      <c r="C291" s="9" t="s">
        <v>12</v>
      </c>
      <c r="D291" s="29" t="s">
        <v>855</v>
      </c>
      <c r="E291" s="4">
        <v>1</v>
      </c>
      <c r="F291" s="89">
        <v>1</v>
      </c>
      <c r="G291" s="85">
        <v>1</v>
      </c>
      <c r="H291" s="93">
        <v>1</v>
      </c>
      <c r="I291" s="97">
        <f t="shared" si="20"/>
        <v>1</v>
      </c>
      <c r="J291" s="5" t="str">
        <f t="shared" si="19"/>
        <v>Complete</v>
      </c>
      <c r="K291" s="48" t="s">
        <v>226</v>
      </c>
      <c r="L291" s="18"/>
      <c r="N291" s="183"/>
      <c r="O291" s="184"/>
      <c r="P291" s="184"/>
      <c r="Q291" s="184"/>
      <c r="R291" s="184"/>
      <c r="S291" s="184"/>
      <c r="T291" s="184"/>
      <c r="U291" s="185"/>
    </row>
    <row r="292" spans="2:21" ht="38.1" customHeight="1" x14ac:dyDescent="0.3">
      <c r="B292" s="17" t="s">
        <v>96</v>
      </c>
      <c r="C292" s="10" t="s">
        <v>13</v>
      </c>
      <c r="D292" s="29" t="s">
        <v>856</v>
      </c>
      <c r="E292" s="4">
        <v>1</v>
      </c>
      <c r="F292" s="89">
        <v>1</v>
      </c>
      <c r="G292" s="85">
        <v>1</v>
      </c>
      <c r="H292" s="93">
        <v>1</v>
      </c>
      <c r="I292" s="97">
        <f t="shared" si="20"/>
        <v>1</v>
      </c>
      <c r="J292" s="5" t="str">
        <f t="shared" si="19"/>
        <v>Complete</v>
      </c>
      <c r="K292" s="48" t="s">
        <v>226</v>
      </c>
      <c r="L292" s="18"/>
      <c r="N292" s="183"/>
      <c r="O292" s="184"/>
      <c r="P292" s="184"/>
      <c r="Q292" s="184"/>
      <c r="R292" s="184"/>
      <c r="S292" s="184"/>
      <c r="T292" s="184"/>
      <c r="U292" s="185"/>
    </row>
    <row r="293" spans="2:21" ht="38.1" customHeight="1" x14ac:dyDescent="0.3">
      <c r="B293" s="17" t="s">
        <v>96</v>
      </c>
      <c r="C293" s="9" t="s">
        <v>14</v>
      </c>
      <c r="D293" s="6" t="s">
        <v>246</v>
      </c>
      <c r="E293" s="4">
        <v>1</v>
      </c>
      <c r="F293" s="89">
        <v>1</v>
      </c>
      <c r="G293" s="85">
        <v>1</v>
      </c>
      <c r="H293" s="93">
        <v>1</v>
      </c>
      <c r="I293" s="97">
        <f t="shared" si="20"/>
        <v>1</v>
      </c>
      <c r="J293" s="5" t="str">
        <f t="shared" si="19"/>
        <v>Complete</v>
      </c>
      <c r="K293" s="48" t="s">
        <v>226</v>
      </c>
      <c r="L293" s="18"/>
      <c r="N293" s="183"/>
      <c r="O293" s="184"/>
      <c r="P293" s="184"/>
      <c r="Q293" s="184"/>
      <c r="R293" s="184"/>
      <c r="S293" s="184"/>
      <c r="T293" s="184"/>
      <c r="U293" s="185"/>
    </row>
    <row r="294" spans="2:21" ht="38.1" customHeight="1" x14ac:dyDescent="0.3">
      <c r="B294" s="17" t="s">
        <v>857</v>
      </c>
      <c r="C294" s="62" t="s">
        <v>858</v>
      </c>
      <c r="D294" s="1" t="s">
        <v>859</v>
      </c>
      <c r="E294" s="4">
        <v>1</v>
      </c>
      <c r="F294" s="89">
        <v>1</v>
      </c>
      <c r="G294" s="85">
        <v>1</v>
      </c>
      <c r="H294" s="93">
        <v>1</v>
      </c>
      <c r="I294" s="97">
        <f t="shared" si="20"/>
        <v>1</v>
      </c>
      <c r="J294" s="5" t="str">
        <f t="shared" si="19"/>
        <v>Complete</v>
      </c>
      <c r="K294" s="48" t="s">
        <v>226</v>
      </c>
      <c r="L294" s="18"/>
      <c r="N294" s="183"/>
      <c r="O294" s="184"/>
      <c r="P294" s="184"/>
      <c r="Q294" s="184"/>
      <c r="R294" s="184"/>
      <c r="S294" s="184"/>
      <c r="T294" s="184"/>
      <c r="U294" s="185"/>
    </row>
    <row r="295" spans="2:21" ht="38.1" customHeight="1" x14ac:dyDescent="0.3">
      <c r="B295" s="17" t="s">
        <v>96</v>
      </c>
      <c r="C295" s="9" t="s">
        <v>860</v>
      </c>
      <c r="D295" s="30" t="s">
        <v>261</v>
      </c>
      <c r="E295" s="4">
        <v>1</v>
      </c>
      <c r="F295" s="89">
        <v>0</v>
      </c>
      <c r="G295" s="85">
        <v>0</v>
      </c>
      <c r="H295" s="93">
        <v>0</v>
      </c>
      <c r="I295" s="97">
        <f t="shared" si="20"/>
        <v>0</v>
      </c>
      <c r="J295" s="5" t="str">
        <f t="shared" si="19"/>
        <v>N/A</v>
      </c>
      <c r="K295" s="48" t="s">
        <v>225</v>
      </c>
      <c r="L295" s="18" t="s">
        <v>743</v>
      </c>
      <c r="N295" s="183"/>
      <c r="O295" s="184"/>
      <c r="P295" s="184"/>
      <c r="Q295" s="184"/>
      <c r="R295" s="184"/>
      <c r="S295" s="184"/>
      <c r="T295" s="184"/>
      <c r="U295" s="185"/>
    </row>
    <row r="296" spans="2:21" ht="38.1" customHeight="1" thickBot="1" x14ac:dyDescent="0.35">
      <c r="B296" s="73" t="s">
        <v>96</v>
      </c>
      <c r="C296" s="74" t="s">
        <v>860</v>
      </c>
      <c r="D296" s="75" t="s">
        <v>262</v>
      </c>
      <c r="E296" s="76">
        <v>1</v>
      </c>
      <c r="F296" s="91">
        <v>1</v>
      </c>
      <c r="G296" s="87">
        <v>1</v>
      </c>
      <c r="H296" s="95">
        <v>1</v>
      </c>
      <c r="I296" s="99">
        <f t="shared" si="20"/>
        <v>1</v>
      </c>
      <c r="J296" s="77" t="str">
        <f t="shared" si="19"/>
        <v>Complete</v>
      </c>
      <c r="K296" s="78" t="s">
        <v>225</v>
      </c>
      <c r="L296" s="79"/>
      <c r="N296" s="183" t="s">
        <v>861</v>
      </c>
      <c r="O296" s="184"/>
      <c r="P296" s="184"/>
      <c r="Q296" s="184"/>
      <c r="R296" s="184"/>
      <c r="S296" s="184"/>
      <c r="T296" s="184"/>
      <c r="U296" s="185"/>
    </row>
    <row r="297" spans="2:21" ht="38.1" customHeight="1" x14ac:dyDescent="0.3">
      <c r="B297" s="11" t="s">
        <v>862</v>
      </c>
      <c r="C297" s="25" t="s">
        <v>863</v>
      </c>
      <c r="D297" s="26" t="s">
        <v>863</v>
      </c>
      <c r="E297" s="136">
        <v>1</v>
      </c>
      <c r="F297" s="137">
        <v>1</v>
      </c>
      <c r="G297" s="138">
        <v>1</v>
      </c>
      <c r="H297" s="92">
        <v>0.8</v>
      </c>
      <c r="I297" s="96">
        <f>(E297+G297+H297)/3</f>
        <v>0.93333333333333324</v>
      </c>
      <c r="J297" s="15" t="str">
        <f t="shared" si="19"/>
        <v>Proceed</v>
      </c>
      <c r="K297" s="47" t="s">
        <v>228</v>
      </c>
      <c r="L297" s="16"/>
      <c r="N297" s="193" t="s">
        <v>864</v>
      </c>
      <c r="O297" s="194"/>
      <c r="P297" s="194"/>
      <c r="Q297" s="194"/>
      <c r="R297" s="194"/>
      <c r="S297" s="194"/>
      <c r="T297" s="194"/>
      <c r="U297" s="194"/>
    </row>
    <row r="298" spans="2:21" ht="38.1" customHeight="1" x14ac:dyDescent="0.3">
      <c r="B298" s="17" t="s">
        <v>865</v>
      </c>
      <c r="C298" s="72" t="s">
        <v>866</v>
      </c>
      <c r="D298" s="30" t="s">
        <v>0</v>
      </c>
      <c r="E298" s="139">
        <v>1</v>
      </c>
      <c r="F298" s="140">
        <v>1</v>
      </c>
      <c r="G298" s="141">
        <v>1</v>
      </c>
      <c r="H298" s="93">
        <v>1</v>
      </c>
      <c r="I298" s="97">
        <f>(G298+H298)/2</f>
        <v>1</v>
      </c>
      <c r="J298" s="5" t="str">
        <f t="shared" si="19"/>
        <v>Complete</v>
      </c>
      <c r="K298" s="48" t="s">
        <v>227</v>
      </c>
      <c r="L298" s="18"/>
      <c r="N298" s="193"/>
      <c r="O298" s="194"/>
      <c r="P298" s="194"/>
      <c r="Q298" s="194"/>
      <c r="R298" s="194"/>
      <c r="S298" s="194"/>
      <c r="T298" s="194"/>
      <c r="U298" s="194"/>
    </row>
    <row r="299" spans="2:21" ht="38.1" customHeight="1" x14ac:dyDescent="0.3">
      <c r="B299" s="17" t="s">
        <v>245</v>
      </c>
      <c r="C299" s="71" t="s">
        <v>18</v>
      </c>
      <c r="D299" s="30" t="s">
        <v>18</v>
      </c>
      <c r="E299" s="102">
        <v>1</v>
      </c>
      <c r="F299" s="103">
        <v>1</v>
      </c>
      <c r="G299" s="141">
        <v>1</v>
      </c>
      <c r="H299" s="93">
        <v>1</v>
      </c>
      <c r="I299" s="97">
        <f t="shared" ref="I299:I302" si="21">(G299+H299)/2</f>
        <v>1</v>
      </c>
      <c r="J299" s="5" t="str">
        <f t="shared" si="19"/>
        <v>Complete</v>
      </c>
      <c r="K299" s="48" t="s">
        <v>227</v>
      </c>
      <c r="L299" s="18"/>
      <c r="N299" s="193"/>
      <c r="O299" s="194"/>
      <c r="P299" s="194"/>
      <c r="Q299" s="194"/>
      <c r="R299" s="194"/>
      <c r="S299" s="194"/>
      <c r="T299" s="194"/>
      <c r="U299" s="194"/>
    </row>
    <row r="300" spans="2:21" ht="38.1" customHeight="1" x14ac:dyDescent="0.3">
      <c r="B300" s="17" t="s">
        <v>245</v>
      </c>
      <c r="C300" s="72" t="s">
        <v>19</v>
      </c>
      <c r="D300" s="30" t="s">
        <v>19</v>
      </c>
      <c r="E300" s="102">
        <v>1</v>
      </c>
      <c r="F300" s="103">
        <v>1</v>
      </c>
      <c r="G300" s="141">
        <v>1</v>
      </c>
      <c r="H300" s="93">
        <v>1</v>
      </c>
      <c r="I300" s="97">
        <f t="shared" si="21"/>
        <v>1</v>
      </c>
      <c r="J300" s="5" t="str">
        <f t="shared" si="19"/>
        <v>Complete</v>
      </c>
      <c r="K300" s="48" t="s">
        <v>227</v>
      </c>
      <c r="L300" s="18"/>
      <c r="N300" s="193"/>
      <c r="O300" s="194"/>
      <c r="P300" s="194"/>
      <c r="Q300" s="194"/>
      <c r="R300" s="194"/>
      <c r="S300" s="194"/>
      <c r="T300" s="194"/>
      <c r="U300" s="194"/>
    </row>
    <row r="301" spans="2:21" ht="38.1" customHeight="1" x14ac:dyDescent="0.3">
      <c r="B301" s="17" t="s">
        <v>245</v>
      </c>
      <c r="C301" s="71" t="s">
        <v>180</v>
      </c>
      <c r="D301" s="30" t="s">
        <v>180</v>
      </c>
      <c r="E301" s="102">
        <v>1</v>
      </c>
      <c r="F301" s="103">
        <v>1</v>
      </c>
      <c r="G301" s="141">
        <v>1</v>
      </c>
      <c r="H301" s="93">
        <v>1</v>
      </c>
      <c r="I301" s="97">
        <f t="shared" si="21"/>
        <v>1</v>
      </c>
      <c r="J301" s="5" t="str">
        <f t="shared" si="19"/>
        <v>Complete</v>
      </c>
      <c r="K301" s="48" t="s">
        <v>227</v>
      </c>
      <c r="L301" s="18"/>
      <c r="N301" s="193"/>
      <c r="O301" s="194"/>
      <c r="P301" s="194"/>
      <c r="Q301" s="194"/>
      <c r="R301" s="194"/>
      <c r="S301" s="194"/>
      <c r="T301" s="194"/>
      <c r="U301" s="194"/>
    </row>
    <row r="302" spans="2:21" ht="38.1" customHeight="1" x14ac:dyDescent="0.3">
      <c r="B302" s="17" t="s">
        <v>245</v>
      </c>
      <c r="C302" s="72" t="s">
        <v>179</v>
      </c>
      <c r="D302" s="30" t="s">
        <v>179</v>
      </c>
      <c r="E302" s="102">
        <v>1</v>
      </c>
      <c r="F302" s="103">
        <v>1</v>
      </c>
      <c r="G302" s="141">
        <v>1</v>
      </c>
      <c r="H302" s="93">
        <v>1</v>
      </c>
      <c r="I302" s="97">
        <f t="shared" si="21"/>
        <v>1</v>
      </c>
      <c r="J302" s="5" t="str">
        <f t="shared" si="19"/>
        <v>Complete</v>
      </c>
      <c r="K302" s="48" t="s">
        <v>227</v>
      </c>
      <c r="L302" s="18"/>
      <c r="N302" s="193"/>
      <c r="O302" s="194"/>
      <c r="P302" s="194"/>
      <c r="Q302" s="194"/>
      <c r="R302" s="194"/>
      <c r="S302" s="194"/>
      <c r="T302" s="194"/>
      <c r="U302" s="194"/>
    </row>
    <row r="303" spans="2:21" ht="38.1" customHeight="1" x14ac:dyDescent="0.3">
      <c r="B303" s="17" t="s">
        <v>245</v>
      </c>
      <c r="C303" s="71" t="s">
        <v>867</v>
      </c>
      <c r="D303" s="30" t="s">
        <v>867</v>
      </c>
      <c r="E303" s="139">
        <v>0.8</v>
      </c>
      <c r="F303" s="140">
        <v>1</v>
      </c>
      <c r="G303" s="141">
        <v>1</v>
      </c>
      <c r="H303" s="93">
        <v>0.8</v>
      </c>
      <c r="I303" s="97">
        <f>(E303+H303)/2</f>
        <v>0.8</v>
      </c>
      <c r="J303" s="5" t="str">
        <f t="shared" si="19"/>
        <v>Proceed</v>
      </c>
      <c r="K303" s="48" t="s">
        <v>227</v>
      </c>
      <c r="L303" s="18"/>
      <c r="N303" s="195"/>
      <c r="O303" s="196"/>
      <c r="P303" s="196"/>
      <c r="Q303" s="196"/>
      <c r="R303" s="196"/>
      <c r="S303" s="196"/>
      <c r="T303" s="196"/>
      <c r="U303" s="197"/>
    </row>
    <row r="304" spans="2:21" ht="38.1" customHeight="1" x14ac:dyDescent="0.3">
      <c r="B304" s="17" t="s">
        <v>245</v>
      </c>
      <c r="C304" s="9" t="s">
        <v>17</v>
      </c>
      <c r="D304" s="1" t="s">
        <v>107</v>
      </c>
      <c r="E304" s="102">
        <v>1</v>
      </c>
      <c r="F304" s="103">
        <v>1</v>
      </c>
      <c r="G304" s="141">
        <v>0.7</v>
      </c>
      <c r="H304" s="93">
        <v>0.7</v>
      </c>
      <c r="I304" s="97">
        <f>(G304+H304)/2</f>
        <v>0.7</v>
      </c>
      <c r="J304" s="5" t="str">
        <f t="shared" si="19"/>
        <v>Proceed</v>
      </c>
      <c r="K304" s="48" t="s">
        <v>227</v>
      </c>
      <c r="L304" s="18"/>
      <c r="N304" s="193"/>
      <c r="O304" s="194"/>
      <c r="P304" s="194"/>
      <c r="Q304" s="194"/>
      <c r="R304" s="194"/>
      <c r="S304" s="194"/>
      <c r="T304" s="194"/>
      <c r="U304" s="194"/>
    </row>
    <row r="305" spans="2:21" ht="38.1" customHeight="1" thickBot="1" x14ac:dyDescent="0.35">
      <c r="B305" s="19" t="s">
        <v>245</v>
      </c>
      <c r="C305" s="27" t="s">
        <v>20</v>
      </c>
      <c r="D305" s="53" t="s">
        <v>20</v>
      </c>
      <c r="E305" s="144">
        <v>1</v>
      </c>
      <c r="F305" s="145">
        <v>1</v>
      </c>
      <c r="G305" s="143">
        <v>0</v>
      </c>
      <c r="H305" s="94">
        <v>0</v>
      </c>
      <c r="I305" s="98">
        <f>(G305+H305)/2</f>
        <v>0</v>
      </c>
      <c r="J305" s="23" t="str">
        <f t="shared" si="19"/>
        <v>N/A</v>
      </c>
      <c r="K305" s="51" t="s">
        <v>229</v>
      </c>
      <c r="L305" s="24"/>
      <c r="N305" s="193"/>
      <c r="O305" s="194"/>
      <c r="P305" s="194"/>
      <c r="Q305" s="194"/>
      <c r="R305" s="194"/>
      <c r="S305" s="194"/>
      <c r="T305" s="194"/>
      <c r="U305" s="194"/>
    </row>
    <row r="306" spans="2:21" x14ac:dyDescent="0.3">
      <c r="C306" s="2"/>
      <c r="D306" s="2"/>
    </row>
    <row r="307" spans="2:21" x14ac:dyDescent="0.3">
      <c r="C307" s="2"/>
      <c r="D307" s="2"/>
    </row>
    <row r="308" spans="2:21" x14ac:dyDescent="0.3">
      <c r="C308" s="2"/>
      <c r="D308" s="2"/>
    </row>
    <row r="309" spans="2:21" x14ac:dyDescent="0.3">
      <c r="C309" s="2"/>
      <c r="D309" s="2"/>
    </row>
    <row r="322" spans="3:4" x14ac:dyDescent="0.3">
      <c r="C322" s="2"/>
      <c r="D322" s="2"/>
    </row>
    <row r="323" spans="3:4" x14ac:dyDescent="0.3">
      <c r="C323" s="2"/>
      <c r="D323" s="2"/>
    </row>
    <row r="324" spans="3:4" x14ac:dyDescent="0.3">
      <c r="C324" s="2"/>
      <c r="D324" s="2"/>
    </row>
    <row r="325" spans="3:4" x14ac:dyDescent="0.3">
      <c r="C325" s="2"/>
      <c r="D325" s="2"/>
    </row>
    <row r="326" spans="3:4" x14ac:dyDescent="0.3">
      <c r="C326" s="2"/>
      <c r="D326" s="2"/>
    </row>
    <row r="327" spans="3:4" x14ac:dyDescent="0.3">
      <c r="C327" s="2"/>
      <c r="D327" s="2"/>
    </row>
    <row r="328" spans="3:4" x14ac:dyDescent="0.3">
      <c r="C328" s="2"/>
      <c r="D328" s="2"/>
    </row>
    <row r="329" spans="3:4" x14ac:dyDescent="0.3">
      <c r="C329" s="2"/>
      <c r="D329" s="2"/>
    </row>
    <row r="330" spans="3:4" x14ac:dyDescent="0.3">
      <c r="C330" s="3"/>
      <c r="D330" s="2"/>
    </row>
    <row r="331" spans="3:4" x14ac:dyDescent="0.3">
      <c r="C331" s="2"/>
      <c r="D331" s="2"/>
    </row>
    <row r="332" spans="3:4" x14ac:dyDescent="0.3">
      <c r="C332" s="2"/>
      <c r="D332" s="2"/>
    </row>
    <row r="333" spans="3:4" x14ac:dyDescent="0.3">
      <c r="C333" s="2"/>
      <c r="D333" s="2"/>
    </row>
    <row r="334" spans="3:4" x14ac:dyDescent="0.3">
      <c r="C334" s="2"/>
      <c r="D334" s="2"/>
    </row>
    <row r="335" spans="3:4" x14ac:dyDescent="0.3">
      <c r="C335" s="2"/>
      <c r="D335" s="2"/>
    </row>
    <row r="336" spans="3:4" x14ac:dyDescent="0.3">
      <c r="C336" s="2"/>
      <c r="D336" s="2"/>
    </row>
    <row r="337" spans="3:4" x14ac:dyDescent="0.3">
      <c r="C337" s="2"/>
      <c r="D337" s="2"/>
    </row>
    <row r="338" spans="3:4" x14ac:dyDescent="0.3">
      <c r="C338" s="2"/>
      <c r="D338" s="2"/>
    </row>
    <row r="339" spans="3:4" x14ac:dyDescent="0.3">
      <c r="C339" s="2"/>
    </row>
    <row r="340" spans="3:4" x14ac:dyDescent="0.3">
      <c r="C340" s="2"/>
    </row>
    <row r="341" spans="3:4" x14ac:dyDescent="0.3">
      <c r="C341" s="2"/>
    </row>
    <row r="342" spans="3:4" x14ac:dyDescent="0.3">
      <c r="C342" s="2"/>
    </row>
    <row r="343" spans="3:4" x14ac:dyDescent="0.3">
      <c r="C343" s="2"/>
    </row>
    <row r="344" spans="3:4" x14ac:dyDescent="0.3">
      <c r="C344" s="2"/>
    </row>
    <row r="345" spans="3:4" x14ac:dyDescent="0.3">
      <c r="C345" s="2"/>
    </row>
    <row r="346" spans="3:4" x14ac:dyDescent="0.3">
      <c r="C346" s="2"/>
    </row>
    <row r="347" spans="3:4" x14ac:dyDescent="0.3">
      <c r="C347" s="2"/>
    </row>
  </sheetData>
  <protectedRanges>
    <protectedRange password="CC71" sqref="O5:U5" name="범위1_4"/>
  </protectedRanges>
  <autoFilter ref="B19:L305"/>
  <mergeCells count="277">
    <mergeCell ref="N301:U301"/>
    <mergeCell ref="N302:U302"/>
    <mergeCell ref="N303:U303"/>
    <mergeCell ref="N304:U304"/>
    <mergeCell ref="N305:U305"/>
    <mergeCell ref="N152:U152"/>
    <mergeCell ref="N207:U207"/>
    <mergeCell ref="N155:U158"/>
    <mergeCell ref="N295:U295"/>
    <mergeCell ref="N296:U296"/>
    <mergeCell ref="N297:U297"/>
    <mergeCell ref="N298:U298"/>
    <mergeCell ref="N299:U299"/>
    <mergeCell ref="N300:U300"/>
    <mergeCell ref="N289:U289"/>
    <mergeCell ref="N290:U290"/>
    <mergeCell ref="N291:U291"/>
    <mergeCell ref="N292:U292"/>
    <mergeCell ref="N293:U293"/>
    <mergeCell ref="N294:U294"/>
    <mergeCell ref="N283:U283"/>
    <mergeCell ref="N284:U284"/>
    <mergeCell ref="N285:U285"/>
    <mergeCell ref="N286:U286"/>
    <mergeCell ref="N287:U287"/>
    <mergeCell ref="N288:U288"/>
    <mergeCell ref="N277:U277"/>
    <mergeCell ref="N278:U278"/>
    <mergeCell ref="N279:U279"/>
    <mergeCell ref="N280:U280"/>
    <mergeCell ref="N281:U281"/>
    <mergeCell ref="N282:U282"/>
    <mergeCell ref="N271:U271"/>
    <mergeCell ref="N272:U272"/>
    <mergeCell ref="N273:U273"/>
    <mergeCell ref="N274:U274"/>
    <mergeCell ref="N275:U275"/>
    <mergeCell ref="N276:U276"/>
    <mergeCell ref="N265:U265"/>
    <mergeCell ref="N266:U266"/>
    <mergeCell ref="N267:U267"/>
    <mergeCell ref="N268:U268"/>
    <mergeCell ref="N269:U269"/>
    <mergeCell ref="N270:U270"/>
    <mergeCell ref="N259:U259"/>
    <mergeCell ref="N260:U260"/>
    <mergeCell ref="N261:U261"/>
    <mergeCell ref="N262:U262"/>
    <mergeCell ref="N263:U263"/>
    <mergeCell ref="N264:U264"/>
    <mergeCell ref="N253:U253"/>
    <mergeCell ref="N254:U254"/>
    <mergeCell ref="N255:U255"/>
    <mergeCell ref="N256:U256"/>
    <mergeCell ref="N257:U257"/>
    <mergeCell ref="N258:U258"/>
    <mergeCell ref="N247:U247"/>
    <mergeCell ref="N248:U248"/>
    <mergeCell ref="N249:U249"/>
    <mergeCell ref="N250:U250"/>
    <mergeCell ref="N251:U251"/>
    <mergeCell ref="N252:U252"/>
    <mergeCell ref="N241:U241"/>
    <mergeCell ref="N242:U242"/>
    <mergeCell ref="N243:U243"/>
    <mergeCell ref="N244:U244"/>
    <mergeCell ref="N245:U245"/>
    <mergeCell ref="N246:U246"/>
    <mergeCell ref="N235:U235"/>
    <mergeCell ref="N236:U236"/>
    <mergeCell ref="N237:U237"/>
    <mergeCell ref="N238:U238"/>
    <mergeCell ref="N239:U239"/>
    <mergeCell ref="N240:U240"/>
    <mergeCell ref="N229:U229"/>
    <mergeCell ref="N230:U230"/>
    <mergeCell ref="N231:U231"/>
    <mergeCell ref="N232:U232"/>
    <mergeCell ref="N233:U233"/>
    <mergeCell ref="N234:U234"/>
    <mergeCell ref="N223:U223"/>
    <mergeCell ref="N224:U224"/>
    <mergeCell ref="N225:U225"/>
    <mergeCell ref="N226:U226"/>
    <mergeCell ref="N227:U227"/>
    <mergeCell ref="N228:U228"/>
    <mergeCell ref="N217:U217"/>
    <mergeCell ref="N218:U218"/>
    <mergeCell ref="N219:U219"/>
    <mergeCell ref="N220:U220"/>
    <mergeCell ref="N221:U221"/>
    <mergeCell ref="N222:U222"/>
    <mergeCell ref="N211:U211"/>
    <mergeCell ref="N212:U212"/>
    <mergeCell ref="N213:U213"/>
    <mergeCell ref="N214:U214"/>
    <mergeCell ref="N215:U215"/>
    <mergeCell ref="N216:U216"/>
    <mergeCell ref="N204:U204"/>
    <mergeCell ref="N205:U205"/>
    <mergeCell ref="N206:U206"/>
    <mergeCell ref="N208:U208"/>
    <mergeCell ref="N209:U209"/>
    <mergeCell ref="N210:U210"/>
    <mergeCell ref="N198:U198"/>
    <mergeCell ref="N199:U199"/>
    <mergeCell ref="N200:U200"/>
    <mergeCell ref="N201:U201"/>
    <mergeCell ref="N202:U202"/>
    <mergeCell ref="N203:U203"/>
    <mergeCell ref="N192:U192"/>
    <mergeCell ref="N193:U193"/>
    <mergeCell ref="N194:U194"/>
    <mergeCell ref="N195:U195"/>
    <mergeCell ref="N196:U196"/>
    <mergeCell ref="N197:U197"/>
    <mergeCell ref="N186:U186"/>
    <mergeCell ref="N187:U187"/>
    <mergeCell ref="N188:U188"/>
    <mergeCell ref="N189:U189"/>
    <mergeCell ref="N190:U190"/>
    <mergeCell ref="N191:U191"/>
    <mergeCell ref="N180:U180"/>
    <mergeCell ref="N181:U181"/>
    <mergeCell ref="N182:U182"/>
    <mergeCell ref="N183:U183"/>
    <mergeCell ref="N184:U184"/>
    <mergeCell ref="N185:U185"/>
    <mergeCell ref="N174:U174"/>
    <mergeCell ref="N175:U175"/>
    <mergeCell ref="N176:U176"/>
    <mergeCell ref="N177:U177"/>
    <mergeCell ref="N178:U178"/>
    <mergeCell ref="N179:U179"/>
    <mergeCell ref="N168:U168"/>
    <mergeCell ref="N169:U169"/>
    <mergeCell ref="N170:U170"/>
    <mergeCell ref="N171:U171"/>
    <mergeCell ref="N172:U172"/>
    <mergeCell ref="N173:U173"/>
    <mergeCell ref="N162:U162"/>
    <mergeCell ref="N163:U163"/>
    <mergeCell ref="N164:U164"/>
    <mergeCell ref="N165:U165"/>
    <mergeCell ref="N166:U166"/>
    <mergeCell ref="N167:U167"/>
    <mergeCell ref="N159:U159"/>
    <mergeCell ref="N160:U160"/>
    <mergeCell ref="N161:U161"/>
    <mergeCell ref="N149:U149"/>
    <mergeCell ref="N150:U150"/>
    <mergeCell ref="N151:U151"/>
    <mergeCell ref="N153:U153"/>
    <mergeCell ref="N154:U154"/>
    <mergeCell ref="N143:U143"/>
    <mergeCell ref="N144:U144"/>
    <mergeCell ref="N145:U145"/>
    <mergeCell ref="N146:U146"/>
    <mergeCell ref="N147:U147"/>
    <mergeCell ref="N148:U148"/>
    <mergeCell ref="N137:U137"/>
    <mergeCell ref="N138:U138"/>
    <mergeCell ref="N139:U139"/>
    <mergeCell ref="N140:U140"/>
    <mergeCell ref="N141:U141"/>
    <mergeCell ref="N142:U142"/>
    <mergeCell ref="N131:U131"/>
    <mergeCell ref="N132:U132"/>
    <mergeCell ref="N133:U133"/>
    <mergeCell ref="N134:U134"/>
    <mergeCell ref="N135:U135"/>
    <mergeCell ref="N136:U136"/>
    <mergeCell ref="N125:U125"/>
    <mergeCell ref="N126:U126"/>
    <mergeCell ref="N127:U127"/>
    <mergeCell ref="N128:U128"/>
    <mergeCell ref="N129:U129"/>
    <mergeCell ref="N130:U130"/>
    <mergeCell ref="N119:U119"/>
    <mergeCell ref="N120:U120"/>
    <mergeCell ref="N121:U121"/>
    <mergeCell ref="N122:U122"/>
    <mergeCell ref="N123:U123"/>
    <mergeCell ref="N124:U124"/>
    <mergeCell ref="N113:U113"/>
    <mergeCell ref="N114:U114"/>
    <mergeCell ref="N115:U115"/>
    <mergeCell ref="N116:U116"/>
    <mergeCell ref="N117:U117"/>
    <mergeCell ref="N118:U118"/>
    <mergeCell ref="N107:U107"/>
    <mergeCell ref="N108:U108"/>
    <mergeCell ref="N109:U109"/>
    <mergeCell ref="N110:U110"/>
    <mergeCell ref="N111:U111"/>
    <mergeCell ref="N112:U112"/>
    <mergeCell ref="N101:U101"/>
    <mergeCell ref="N102:U102"/>
    <mergeCell ref="N103:U103"/>
    <mergeCell ref="N104:U104"/>
    <mergeCell ref="N105:U105"/>
    <mergeCell ref="N106:U106"/>
    <mergeCell ref="N95:U95"/>
    <mergeCell ref="N96:U96"/>
    <mergeCell ref="N97:U97"/>
    <mergeCell ref="N98:U98"/>
    <mergeCell ref="N99:U99"/>
    <mergeCell ref="N100:U100"/>
    <mergeCell ref="N89:U89"/>
    <mergeCell ref="N94:U94"/>
    <mergeCell ref="N90:U93"/>
    <mergeCell ref="N83:U83"/>
    <mergeCell ref="N84:U84"/>
    <mergeCell ref="N85:U85"/>
    <mergeCell ref="N86:U86"/>
    <mergeCell ref="N87:U87"/>
    <mergeCell ref="N88:U88"/>
    <mergeCell ref="N77:U77"/>
    <mergeCell ref="N78:U78"/>
    <mergeCell ref="N79:U79"/>
    <mergeCell ref="N80:U80"/>
    <mergeCell ref="N81:U81"/>
    <mergeCell ref="N82:U82"/>
    <mergeCell ref="N71:U71"/>
    <mergeCell ref="N72:U72"/>
    <mergeCell ref="N73:U73"/>
    <mergeCell ref="N74:U74"/>
    <mergeCell ref="N75:U75"/>
    <mergeCell ref="N76:U76"/>
    <mergeCell ref="N65:U65"/>
    <mergeCell ref="N66:U66"/>
    <mergeCell ref="N67:U67"/>
    <mergeCell ref="N68:U68"/>
    <mergeCell ref="N69:U69"/>
    <mergeCell ref="N70:U70"/>
    <mergeCell ref="N59:U59"/>
    <mergeCell ref="N60:U60"/>
    <mergeCell ref="N61:U61"/>
    <mergeCell ref="N62:U62"/>
    <mergeCell ref="N63:U63"/>
    <mergeCell ref="N64:U64"/>
    <mergeCell ref="N53:U53"/>
    <mergeCell ref="N54:U54"/>
    <mergeCell ref="N55:U55"/>
    <mergeCell ref="N56:U56"/>
    <mergeCell ref="N57:U57"/>
    <mergeCell ref="N58:U58"/>
    <mergeCell ref="N47:U47"/>
    <mergeCell ref="N48:U48"/>
    <mergeCell ref="N49:U49"/>
    <mergeCell ref="N50:U50"/>
    <mergeCell ref="N51:U51"/>
    <mergeCell ref="N52:U52"/>
    <mergeCell ref="N41:U41"/>
    <mergeCell ref="N42:U42"/>
    <mergeCell ref="N43:U43"/>
    <mergeCell ref="N44:U44"/>
    <mergeCell ref="N45:U45"/>
    <mergeCell ref="N46:U46"/>
    <mergeCell ref="N35:U35"/>
    <mergeCell ref="N36:U36"/>
    <mergeCell ref="N37:U37"/>
    <mergeCell ref="N38:U38"/>
    <mergeCell ref="N39:U39"/>
    <mergeCell ref="N40:U40"/>
    <mergeCell ref="N29:U29"/>
    <mergeCell ref="N30:U30"/>
    <mergeCell ref="N31:U31"/>
    <mergeCell ref="N32:U32"/>
    <mergeCell ref="N33:U33"/>
    <mergeCell ref="N34:U34"/>
    <mergeCell ref="B17:C17"/>
    <mergeCell ref="N24:U24"/>
    <mergeCell ref="N25:U25"/>
    <mergeCell ref="N26:U26"/>
    <mergeCell ref="N27:U27"/>
    <mergeCell ref="N28:U28"/>
  </mergeCells>
  <phoneticPr fontId="7" type="noConversion"/>
  <conditionalFormatting sqref="J20:J42 J46:J61 J44 J273:J304">
    <cfRule type="cellIs" dxfId="249" priority="252" operator="equal">
      <formula>"Complete"</formula>
    </cfRule>
  </conditionalFormatting>
  <conditionalFormatting sqref="J20:J42 J46:J61 J44 J273:J304">
    <cfRule type="cellIs" dxfId="248" priority="251" operator="equal">
      <formula>"Proceed"</formula>
    </cfRule>
  </conditionalFormatting>
  <conditionalFormatting sqref="J62">
    <cfRule type="cellIs" dxfId="247" priority="250" operator="equal">
      <formula>"Complete"</formula>
    </cfRule>
  </conditionalFormatting>
  <conditionalFormatting sqref="J62">
    <cfRule type="cellIs" dxfId="246" priority="249" operator="equal">
      <formula>"Proceed"</formula>
    </cfRule>
  </conditionalFormatting>
  <conditionalFormatting sqref="J63">
    <cfRule type="cellIs" dxfId="245" priority="248" operator="equal">
      <formula>"Complete"</formula>
    </cfRule>
  </conditionalFormatting>
  <conditionalFormatting sqref="J63">
    <cfRule type="cellIs" dxfId="244" priority="247" operator="equal">
      <formula>"Proceed"</formula>
    </cfRule>
  </conditionalFormatting>
  <conditionalFormatting sqref="J65">
    <cfRule type="cellIs" dxfId="243" priority="246" operator="equal">
      <formula>"Complete"</formula>
    </cfRule>
  </conditionalFormatting>
  <conditionalFormatting sqref="J65">
    <cfRule type="cellIs" dxfId="242" priority="245" operator="equal">
      <formula>"Proceed"</formula>
    </cfRule>
  </conditionalFormatting>
  <conditionalFormatting sqref="J66">
    <cfRule type="cellIs" dxfId="241" priority="244" operator="equal">
      <formula>"Complete"</formula>
    </cfRule>
  </conditionalFormatting>
  <conditionalFormatting sqref="J66">
    <cfRule type="cellIs" dxfId="240" priority="243" operator="equal">
      <formula>"Proceed"</formula>
    </cfRule>
  </conditionalFormatting>
  <conditionalFormatting sqref="J67">
    <cfRule type="cellIs" dxfId="239" priority="242" operator="equal">
      <formula>"Complete"</formula>
    </cfRule>
  </conditionalFormatting>
  <conditionalFormatting sqref="J67">
    <cfRule type="cellIs" dxfId="238" priority="241" operator="equal">
      <formula>"Proceed"</formula>
    </cfRule>
  </conditionalFormatting>
  <conditionalFormatting sqref="J73">
    <cfRule type="cellIs" dxfId="237" priority="240" operator="equal">
      <formula>"Complete"</formula>
    </cfRule>
  </conditionalFormatting>
  <conditionalFormatting sqref="J73">
    <cfRule type="cellIs" dxfId="236" priority="239" operator="equal">
      <formula>"Proceed"</formula>
    </cfRule>
  </conditionalFormatting>
  <conditionalFormatting sqref="J74">
    <cfRule type="cellIs" dxfId="235" priority="238" operator="equal">
      <formula>"Complete"</formula>
    </cfRule>
  </conditionalFormatting>
  <conditionalFormatting sqref="J74">
    <cfRule type="cellIs" dxfId="234" priority="237" operator="equal">
      <formula>"Proceed"</formula>
    </cfRule>
  </conditionalFormatting>
  <conditionalFormatting sqref="J45">
    <cfRule type="cellIs" dxfId="233" priority="236" operator="equal">
      <formula>"Complete"</formula>
    </cfRule>
  </conditionalFormatting>
  <conditionalFormatting sqref="J45">
    <cfRule type="cellIs" dxfId="232" priority="235" operator="equal">
      <formula>"Proceed"</formula>
    </cfRule>
  </conditionalFormatting>
  <conditionalFormatting sqref="J64">
    <cfRule type="cellIs" dxfId="231" priority="234" operator="equal">
      <formula>"Complete"</formula>
    </cfRule>
  </conditionalFormatting>
  <conditionalFormatting sqref="J64">
    <cfRule type="cellIs" dxfId="230" priority="233" operator="equal">
      <formula>"Proceed"</formula>
    </cfRule>
  </conditionalFormatting>
  <conditionalFormatting sqref="J68">
    <cfRule type="cellIs" dxfId="229" priority="232" operator="equal">
      <formula>"Complete"</formula>
    </cfRule>
  </conditionalFormatting>
  <conditionalFormatting sqref="J68">
    <cfRule type="cellIs" dxfId="228" priority="231" operator="equal">
      <formula>"Proceed"</formula>
    </cfRule>
  </conditionalFormatting>
  <conditionalFormatting sqref="J75:J78">
    <cfRule type="cellIs" dxfId="227" priority="230" operator="equal">
      <formula>"Complete"</formula>
    </cfRule>
  </conditionalFormatting>
  <conditionalFormatting sqref="J75:J78">
    <cfRule type="cellIs" dxfId="226" priority="229" operator="equal">
      <formula>"Proceed"</formula>
    </cfRule>
  </conditionalFormatting>
  <conditionalFormatting sqref="J81">
    <cfRule type="cellIs" dxfId="225" priority="228" operator="equal">
      <formula>"Complete"</formula>
    </cfRule>
  </conditionalFormatting>
  <conditionalFormatting sqref="J81">
    <cfRule type="cellIs" dxfId="224" priority="227" operator="equal">
      <formula>"Proceed"</formula>
    </cfRule>
  </conditionalFormatting>
  <conditionalFormatting sqref="J72">
    <cfRule type="cellIs" dxfId="223" priority="226" operator="equal">
      <formula>"Complete"</formula>
    </cfRule>
  </conditionalFormatting>
  <conditionalFormatting sqref="J72">
    <cfRule type="cellIs" dxfId="222" priority="225" operator="equal">
      <formula>"Proceed"</formula>
    </cfRule>
  </conditionalFormatting>
  <conditionalFormatting sqref="J69">
    <cfRule type="cellIs" dxfId="221" priority="224" operator="equal">
      <formula>"Complete"</formula>
    </cfRule>
  </conditionalFormatting>
  <conditionalFormatting sqref="J69">
    <cfRule type="cellIs" dxfId="220" priority="223" operator="equal">
      <formula>"Proceed"</formula>
    </cfRule>
  </conditionalFormatting>
  <conditionalFormatting sqref="J82">
    <cfRule type="cellIs" dxfId="219" priority="222" operator="equal">
      <formula>"Complete"</formula>
    </cfRule>
  </conditionalFormatting>
  <conditionalFormatting sqref="J82">
    <cfRule type="cellIs" dxfId="218" priority="221" operator="equal">
      <formula>"Proceed"</formula>
    </cfRule>
  </conditionalFormatting>
  <conditionalFormatting sqref="J83:J86">
    <cfRule type="cellIs" dxfId="217" priority="220" operator="equal">
      <formula>"Complete"</formula>
    </cfRule>
  </conditionalFormatting>
  <conditionalFormatting sqref="J83:J86">
    <cfRule type="cellIs" dxfId="216" priority="219" operator="equal">
      <formula>"Proceed"</formula>
    </cfRule>
  </conditionalFormatting>
  <conditionalFormatting sqref="J87:J90 J94">
    <cfRule type="cellIs" dxfId="215" priority="218" operator="equal">
      <formula>"Complete"</formula>
    </cfRule>
  </conditionalFormatting>
  <conditionalFormatting sqref="J87:J90 J94">
    <cfRule type="cellIs" dxfId="214" priority="217" operator="equal">
      <formula>"Proceed"</formula>
    </cfRule>
  </conditionalFormatting>
  <conditionalFormatting sqref="J70">
    <cfRule type="cellIs" dxfId="213" priority="216" operator="equal">
      <formula>"Complete"</formula>
    </cfRule>
  </conditionalFormatting>
  <conditionalFormatting sqref="J70">
    <cfRule type="cellIs" dxfId="212" priority="215" operator="equal">
      <formula>"Proceed"</formula>
    </cfRule>
  </conditionalFormatting>
  <conditionalFormatting sqref="J79:J80">
    <cfRule type="cellIs" dxfId="211" priority="214" operator="equal">
      <formula>"Complete"</formula>
    </cfRule>
  </conditionalFormatting>
  <conditionalFormatting sqref="J79:J80">
    <cfRule type="cellIs" dxfId="210" priority="213" operator="equal">
      <formula>"Proceed"</formula>
    </cfRule>
  </conditionalFormatting>
  <conditionalFormatting sqref="J71">
    <cfRule type="cellIs" dxfId="209" priority="212" operator="equal">
      <formula>"Complete"</formula>
    </cfRule>
  </conditionalFormatting>
  <conditionalFormatting sqref="J71">
    <cfRule type="cellIs" dxfId="208" priority="211" operator="equal">
      <formula>"Proceed"</formula>
    </cfRule>
  </conditionalFormatting>
  <conditionalFormatting sqref="J95:J96">
    <cfRule type="cellIs" dxfId="207" priority="210" operator="equal">
      <formula>"Complete"</formula>
    </cfRule>
  </conditionalFormatting>
  <conditionalFormatting sqref="J95:J96">
    <cfRule type="cellIs" dxfId="206" priority="209" operator="equal">
      <formula>"Proceed"</formula>
    </cfRule>
  </conditionalFormatting>
  <conditionalFormatting sqref="J97:J121 J126 J131:J134 J128">
    <cfRule type="cellIs" dxfId="205" priority="208" operator="equal">
      <formula>"Complete"</formula>
    </cfRule>
  </conditionalFormatting>
  <conditionalFormatting sqref="J97:J121 J126 J131:J134 J128">
    <cfRule type="cellIs" dxfId="204" priority="207" operator="equal">
      <formula>"Proceed"</formula>
    </cfRule>
  </conditionalFormatting>
  <conditionalFormatting sqref="J43">
    <cfRule type="cellIs" dxfId="203" priority="206" operator="equal">
      <formula>"Complete"</formula>
    </cfRule>
  </conditionalFormatting>
  <conditionalFormatting sqref="J43">
    <cfRule type="cellIs" dxfId="202" priority="205" operator="equal">
      <formula>"Proceed"</formula>
    </cfRule>
  </conditionalFormatting>
  <conditionalFormatting sqref="J135">
    <cfRule type="cellIs" dxfId="201" priority="204" operator="equal">
      <formula>"Complete"</formula>
    </cfRule>
  </conditionalFormatting>
  <conditionalFormatting sqref="J135">
    <cfRule type="cellIs" dxfId="200" priority="203" operator="equal">
      <formula>"Proceed"</formula>
    </cfRule>
  </conditionalFormatting>
  <conditionalFormatting sqref="J136">
    <cfRule type="cellIs" dxfId="199" priority="202" operator="equal">
      <formula>"Complete"</formula>
    </cfRule>
  </conditionalFormatting>
  <conditionalFormatting sqref="J136">
    <cfRule type="cellIs" dxfId="198" priority="201" operator="equal">
      <formula>"Proceed"</formula>
    </cfRule>
  </conditionalFormatting>
  <conditionalFormatting sqref="J122:J123">
    <cfRule type="cellIs" dxfId="197" priority="200" operator="equal">
      <formula>"Complete"</formula>
    </cfRule>
  </conditionalFormatting>
  <conditionalFormatting sqref="J122:J123">
    <cfRule type="cellIs" dxfId="196" priority="199" operator="equal">
      <formula>"Proceed"</formula>
    </cfRule>
  </conditionalFormatting>
  <conditionalFormatting sqref="J124:J125">
    <cfRule type="cellIs" dxfId="195" priority="198" operator="equal">
      <formula>"Complete"</formula>
    </cfRule>
  </conditionalFormatting>
  <conditionalFormatting sqref="J124:J125">
    <cfRule type="cellIs" dxfId="194" priority="197" operator="equal">
      <formula>"Proceed"</formula>
    </cfRule>
  </conditionalFormatting>
  <conditionalFormatting sqref="J129">
    <cfRule type="cellIs" dxfId="193" priority="196" operator="equal">
      <formula>"Complete"</formula>
    </cfRule>
  </conditionalFormatting>
  <conditionalFormatting sqref="J129">
    <cfRule type="cellIs" dxfId="192" priority="195" operator="equal">
      <formula>"Proceed"</formula>
    </cfRule>
  </conditionalFormatting>
  <conditionalFormatting sqref="J130">
    <cfRule type="cellIs" dxfId="191" priority="194" operator="equal">
      <formula>"Complete"</formula>
    </cfRule>
  </conditionalFormatting>
  <conditionalFormatting sqref="J130">
    <cfRule type="cellIs" dxfId="190" priority="193" operator="equal">
      <formula>"Proceed"</formula>
    </cfRule>
  </conditionalFormatting>
  <conditionalFormatting sqref="J137">
    <cfRule type="cellIs" dxfId="189" priority="192" operator="equal">
      <formula>"Complete"</formula>
    </cfRule>
  </conditionalFormatting>
  <conditionalFormatting sqref="J137">
    <cfRule type="cellIs" dxfId="188" priority="191" operator="equal">
      <formula>"Proceed"</formula>
    </cfRule>
  </conditionalFormatting>
  <conditionalFormatting sqref="J138">
    <cfRule type="cellIs" dxfId="187" priority="190" operator="equal">
      <formula>"Complete"</formula>
    </cfRule>
  </conditionalFormatting>
  <conditionalFormatting sqref="J138">
    <cfRule type="cellIs" dxfId="186" priority="189" operator="equal">
      <formula>"Proceed"</formula>
    </cfRule>
  </conditionalFormatting>
  <conditionalFormatting sqref="J127">
    <cfRule type="cellIs" dxfId="185" priority="188" operator="equal">
      <formula>"Complete"</formula>
    </cfRule>
  </conditionalFormatting>
  <conditionalFormatting sqref="J127">
    <cfRule type="cellIs" dxfId="184" priority="187" operator="equal">
      <formula>"Proceed"</formula>
    </cfRule>
  </conditionalFormatting>
  <conditionalFormatting sqref="J140">
    <cfRule type="cellIs" dxfId="183" priority="184" operator="equal">
      <formula>"Complete"</formula>
    </cfRule>
  </conditionalFormatting>
  <conditionalFormatting sqref="J140">
    <cfRule type="cellIs" dxfId="182" priority="183" operator="equal">
      <formula>"Proceed"</formula>
    </cfRule>
  </conditionalFormatting>
  <conditionalFormatting sqref="J139">
    <cfRule type="cellIs" dxfId="181" priority="186" operator="equal">
      <formula>"Complete"</formula>
    </cfRule>
  </conditionalFormatting>
  <conditionalFormatting sqref="J139">
    <cfRule type="cellIs" dxfId="180" priority="185" operator="equal">
      <formula>"Proceed"</formula>
    </cfRule>
  </conditionalFormatting>
  <conditionalFormatting sqref="J142">
    <cfRule type="cellIs" dxfId="179" priority="182" operator="equal">
      <formula>"Complete"</formula>
    </cfRule>
  </conditionalFormatting>
  <conditionalFormatting sqref="J142">
    <cfRule type="cellIs" dxfId="178" priority="181" operator="equal">
      <formula>"Proceed"</formula>
    </cfRule>
  </conditionalFormatting>
  <conditionalFormatting sqref="J143">
    <cfRule type="cellIs" dxfId="177" priority="180" operator="equal">
      <formula>"Complete"</formula>
    </cfRule>
  </conditionalFormatting>
  <conditionalFormatting sqref="J143">
    <cfRule type="cellIs" dxfId="176" priority="179" operator="equal">
      <formula>"Proceed"</formula>
    </cfRule>
  </conditionalFormatting>
  <conditionalFormatting sqref="J144">
    <cfRule type="cellIs" dxfId="175" priority="178" operator="equal">
      <formula>"Complete"</formula>
    </cfRule>
  </conditionalFormatting>
  <conditionalFormatting sqref="J144">
    <cfRule type="cellIs" dxfId="174" priority="177" operator="equal">
      <formula>"Proceed"</formula>
    </cfRule>
  </conditionalFormatting>
  <conditionalFormatting sqref="J146">
    <cfRule type="cellIs" dxfId="173" priority="174" operator="equal">
      <formula>"Complete"</formula>
    </cfRule>
  </conditionalFormatting>
  <conditionalFormatting sqref="J146">
    <cfRule type="cellIs" dxfId="172" priority="173" operator="equal">
      <formula>"Proceed"</formula>
    </cfRule>
  </conditionalFormatting>
  <conditionalFormatting sqref="J145">
    <cfRule type="cellIs" dxfId="171" priority="176" operator="equal">
      <formula>"Complete"</formula>
    </cfRule>
  </conditionalFormatting>
  <conditionalFormatting sqref="J145">
    <cfRule type="cellIs" dxfId="170" priority="175" operator="equal">
      <formula>"Proceed"</formula>
    </cfRule>
  </conditionalFormatting>
  <conditionalFormatting sqref="J148">
    <cfRule type="cellIs" dxfId="169" priority="172" operator="equal">
      <formula>"Complete"</formula>
    </cfRule>
  </conditionalFormatting>
  <conditionalFormatting sqref="J148">
    <cfRule type="cellIs" dxfId="168" priority="171" operator="equal">
      <formula>"Proceed"</formula>
    </cfRule>
  </conditionalFormatting>
  <conditionalFormatting sqref="J149">
    <cfRule type="cellIs" dxfId="167" priority="170" operator="equal">
      <formula>"Complete"</formula>
    </cfRule>
  </conditionalFormatting>
  <conditionalFormatting sqref="J149">
    <cfRule type="cellIs" dxfId="166" priority="169" operator="equal">
      <formula>"Proceed"</formula>
    </cfRule>
  </conditionalFormatting>
  <conditionalFormatting sqref="J155:J160 J162 J164 J166 J168 J170 J172 J174 J176 J178 J180 J182 J184 J186 J188 J190">
    <cfRule type="cellIs" dxfId="165" priority="168" operator="equal">
      <formula>"Complete"</formula>
    </cfRule>
  </conditionalFormatting>
  <conditionalFormatting sqref="J155:J160 J162 J164 J166 J168 J170 J172 J174 J176 J178 J180 J182 J184 J186 J188 J190">
    <cfRule type="cellIs" dxfId="164" priority="167" operator="equal">
      <formula>"Proceed"</formula>
    </cfRule>
  </conditionalFormatting>
  <conditionalFormatting sqref="J192">
    <cfRule type="cellIs" dxfId="163" priority="166" operator="equal">
      <formula>"Complete"</formula>
    </cfRule>
  </conditionalFormatting>
  <conditionalFormatting sqref="J192">
    <cfRule type="cellIs" dxfId="162" priority="165" operator="equal">
      <formula>"Proceed"</formula>
    </cfRule>
  </conditionalFormatting>
  <conditionalFormatting sqref="J194 J196 J199 J201 J203 J205:J206 J208:J209">
    <cfRule type="cellIs" dxfId="161" priority="164" operator="equal">
      <formula>"Complete"</formula>
    </cfRule>
  </conditionalFormatting>
  <conditionalFormatting sqref="J194 J196 J199 J201 J203 J205:J206 J208:J209">
    <cfRule type="cellIs" dxfId="160" priority="163" operator="equal">
      <formula>"Proceed"</formula>
    </cfRule>
  </conditionalFormatting>
  <conditionalFormatting sqref="J161">
    <cfRule type="cellIs" dxfId="159" priority="162" operator="equal">
      <formula>"Complete"</formula>
    </cfRule>
  </conditionalFormatting>
  <conditionalFormatting sqref="J161">
    <cfRule type="cellIs" dxfId="158" priority="161" operator="equal">
      <formula>"Proceed"</formula>
    </cfRule>
  </conditionalFormatting>
  <conditionalFormatting sqref="J163">
    <cfRule type="cellIs" dxfId="157" priority="160" operator="equal">
      <formula>"Complete"</formula>
    </cfRule>
  </conditionalFormatting>
  <conditionalFormatting sqref="J163">
    <cfRule type="cellIs" dxfId="156" priority="159" operator="equal">
      <formula>"Proceed"</formula>
    </cfRule>
  </conditionalFormatting>
  <conditionalFormatting sqref="J165">
    <cfRule type="cellIs" dxfId="155" priority="158" operator="equal">
      <formula>"Complete"</formula>
    </cfRule>
  </conditionalFormatting>
  <conditionalFormatting sqref="J165">
    <cfRule type="cellIs" dxfId="154" priority="157" operator="equal">
      <formula>"Proceed"</formula>
    </cfRule>
  </conditionalFormatting>
  <conditionalFormatting sqref="J167">
    <cfRule type="cellIs" dxfId="153" priority="156" operator="equal">
      <formula>"Complete"</formula>
    </cfRule>
  </conditionalFormatting>
  <conditionalFormatting sqref="J167">
    <cfRule type="cellIs" dxfId="152" priority="155" operator="equal">
      <formula>"Proceed"</formula>
    </cfRule>
  </conditionalFormatting>
  <conditionalFormatting sqref="J169">
    <cfRule type="cellIs" dxfId="151" priority="154" operator="equal">
      <formula>"Complete"</formula>
    </cfRule>
  </conditionalFormatting>
  <conditionalFormatting sqref="J169">
    <cfRule type="cellIs" dxfId="150" priority="153" operator="equal">
      <formula>"Proceed"</formula>
    </cfRule>
  </conditionalFormatting>
  <conditionalFormatting sqref="J171">
    <cfRule type="cellIs" dxfId="149" priority="152" operator="equal">
      <formula>"Complete"</formula>
    </cfRule>
  </conditionalFormatting>
  <conditionalFormatting sqref="J171">
    <cfRule type="cellIs" dxfId="148" priority="151" operator="equal">
      <formula>"Proceed"</formula>
    </cfRule>
  </conditionalFormatting>
  <conditionalFormatting sqref="J173">
    <cfRule type="cellIs" dxfId="147" priority="150" operator="equal">
      <formula>"Complete"</formula>
    </cfRule>
  </conditionalFormatting>
  <conditionalFormatting sqref="J173">
    <cfRule type="cellIs" dxfId="146" priority="149" operator="equal">
      <formula>"Proceed"</formula>
    </cfRule>
  </conditionalFormatting>
  <conditionalFormatting sqref="J175">
    <cfRule type="cellIs" dxfId="145" priority="148" operator="equal">
      <formula>"Complete"</formula>
    </cfRule>
  </conditionalFormatting>
  <conditionalFormatting sqref="J175">
    <cfRule type="cellIs" dxfId="144" priority="147" operator="equal">
      <formula>"Proceed"</formula>
    </cfRule>
  </conditionalFormatting>
  <conditionalFormatting sqref="J177">
    <cfRule type="cellIs" dxfId="143" priority="146" operator="equal">
      <formula>"Complete"</formula>
    </cfRule>
  </conditionalFormatting>
  <conditionalFormatting sqref="J177">
    <cfRule type="cellIs" dxfId="142" priority="145" operator="equal">
      <formula>"Proceed"</formula>
    </cfRule>
  </conditionalFormatting>
  <conditionalFormatting sqref="J179">
    <cfRule type="cellIs" dxfId="141" priority="144" operator="equal">
      <formula>"Complete"</formula>
    </cfRule>
  </conditionalFormatting>
  <conditionalFormatting sqref="J179">
    <cfRule type="cellIs" dxfId="140" priority="143" operator="equal">
      <formula>"Proceed"</formula>
    </cfRule>
  </conditionalFormatting>
  <conditionalFormatting sqref="J181">
    <cfRule type="cellIs" dxfId="139" priority="142" operator="equal">
      <formula>"Complete"</formula>
    </cfRule>
  </conditionalFormatting>
  <conditionalFormatting sqref="J181">
    <cfRule type="cellIs" dxfId="138" priority="141" operator="equal">
      <formula>"Proceed"</formula>
    </cfRule>
  </conditionalFormatting>
  <conditionalFormatting sqref="J183">
    <cfRule type="cellIs" dxfId="137" priority="140" operator="equal">
      <formula>"Complete"</formula>
    </cfRule>
  </conditionalFormatting>
  <conditionalFormatting sqref="J183">
    <cfRule type="cellIs" dxfId="136" priority="139" operator="equal">
      <formula>"Proceed"</formula>
    </cfRule>
  </conditionalFormatting>
  <conditionalFormatting sqref="J185">
    <cfRule type="cellIs" dxfId="135" priority="138" operator="equal">
      <formula>"Complete"</formula>
    </cfRule>
  </conditionalFormatting>
  <conditionalFormatting sqref="J185">
    <cfRule type="cellIs" dxfId="134" priority="137" operator="equal">
      <formula>"Proceed"</formula>
    </cfRule>
  </conditionalFormatting>
  <conditionalFormatting sqref="J187">
    <cfRule type="cellIs" dxfId="133" priority="136" operator="equal">
      <formula>"Complete"</formula>
    </cfRule>
  </conditionalFormatting>
  <conditionalFormatting sqref="J187">
    <cfRule type="cellIs" dxfId="132" priority="135" operator="equal">
      <formula>"Proceed"</formula>
    </cfRule>
  </conditionalFormatting>
  <conditionalFormatting sqref="J189">
    <cfRule type="cellIs" dxfId="131" priority="134" operator="equal">
      <formula>"Complete"</formula>
    </cfRule>
  </conditionalFormatting>
  <conditionalFormatting sqref="J189">
    <cfRule type="cellIs" dxfId="130" priority="133" operator="equal">
      <formula>"Proceed"</formula>
    </cfRule>
  </conditionalFormatting>
  <conditionalFormatting sqref="J191">
    <cfRule type="cellIs" dxfId="129" priority="132" operator="equal">
      <formula>"Complete"</formula>
    </cfRule>
  </conditionalFormatting>
  <conditionalFormatting sqref="J191">
    <cfRule type="cellIs" dxfId="128" priority="131" operator="equal">
      <formula>"Proceed"</formula>
    </cfRule>
  </conditionalFormatting>
  <conditionalFormatting sqref="J193">
    <cfRule type="cellIs" dxfId="127" priority="130" operator="equal">
      <formula>"Complete"</formula>
    </cfRule>
  </conditionalFormatting>
  <conditionalFormatting sqref="J193">
    <cfRule type="cellIs" dxfId="126" priority="129" operator="equal">
      <formula>"Proceed"</formula>
    </cfRule>
  </conditionalFormatting>
  <conditionalFormatting sqref="J195">
    <cfRule type="cellIs" dxfId="125" priority="128" operator="equal">
      <formula>"Complete"</formula>
    </cfRule>
  </conditionalFormatting>
  <conditionalFormatting sqref="J195">
    <cfRule type="cellIs" dxfId="124" priority="127" operator="equal">
      <formula>"Proceed"</formula>
    </cfRule>
  </conditionalFormatting>
  <conditionalFormatting sqref="J197">
    <cfRule type="cellIs" dxfId="123" priority="126" operator="equal">
      <formula>"Complete"</formula>
    </cfRule>
  </conditionalFormatting>
  <conditionalFormatting sqref="J197">
    <cfRule type="cellIs" dxfId="122" priority="125" operator="equal">
      <formula>"Proceed"</formula>
    </cfRule>
  </conditionalFormatting>
  <conditionalFormatting sqref="J200">
    <cfRule type="cellIs" dxfId="121" priority="124" operator="equal">
      <formula>"Complete"</formula>
    </cfRule>
  </conditionalFormatting>
  <conditionalFormatting sqref="J200">
    <cfRule type="cellIs" dxfId="120" priority="123" operator="equal">
      <formula>"Proceed"</formula>
    </cfRule>
  </conditionalFormatting>
  <conditionalFormatting sqref="J202">
    <cfRule type="cellIs" dxfId="119" priority="122" operator="equal">
      <formula>"Complete"</formula>
    </cfRule>
  </conditionalFormatting>
  <conditionalFormatting sqref="J202">
    <cfRule type="cellIs" dxfId="118" priority="121" operator="equal">
      <formula>"Proceed"</formula>
    </cfRule>
  </conditionalFormatting>
  <conditionalFormatting sqref="J204">
    <cfRule type="cellIs" dxfId="117" priority="120" operator="equal">
      <formula>"Complete"</formula>
    </cfRule>
  </conditionalFormatting>
  <conditionalFormatting sqref="J204">
    <cfRule type="cellIs" dxfId="116" priority="119" operator="equal">
      <formula>"Proceed"</formula>
    </cfRule>
  </conditionalFormatting>
  <conditionalFormatting sqref="J231:J270">
    <cfRule type="cellIs" dxfId="115" priority="112" operator="equal">
      <formula>"Complete"</formula>
    </cfRule>
  </conditionalFormatting>
  <conditionalFormatting sqref="J231:J270">
    <cfRule type="cellIs" dxfId="114" priority="111" operator="equal">
      <formula>"Proceed"</formula>
    </cfRule>
  </conditionalFormatting>
  <conditionalFormatting sqref="J210">
    <cfRule type="cellIs" dxfId="113" priority="118" operator="equal">
      <formula>"Complete"</formula>
    </cfRule>
  </conditionalFormatting>
  <conditionalFormatting sqref="J210">
    <cfRule type="cellIs" dxfId="112" priority="117" operator="equal">
      <formula>"Proceed"</formula>
    </cfRule>
  </conditionalFormatting>
  <conditionalFormatting sqref="J211:J225">
    <cfRule type="cellIs" dxfId="111" priority="116" operator="equal">
      <formula>"Complete"</formula>
    </cfRule>
  </conditionalFormatting>
  <conditionalFormatting sqref="J211:J225">
    <cfRule type="cellIs" dxfId="110" priority="115" operator="equal">
      <formula>"Proceed"</formula>
    </cfRule>
  </conditionalFormatting>
  <conditionalFormatting sqref="J226:J230">
    <cfRule type="cellIs" dxfId="109" priority="114" operator="equal">
      <formula>"Complete"</formula>
    </cfRule>
  </conditionalFormatting>
  <conditionalFormatting sqref="J226:J230">
    <cfRule type="cellIs" dxfId="108" priority="113" operator="equal">
      <formula>"Proceed"</formula>
    </cfRule>
  </conditionalFormatting>
  <conditionalFormatting sqref="J154">
    <cfRule type="cellIs" dxfId="107" priority="110" operator="equal">
      <formula>"Complete"</formula>
    </cfRule>
  </conditionalFormatting>
  <conditionalFormatting sqref="J154">
    <cfRule type="cellIs" dxfId="106" priority="109" operator="equal">
      <formula>"Proceed"</formula>
    </cfRule>
  </conditionalFormatting>
  <conditionalFormatting sqref="J141">
    <cfRule type="cellIs" dxfId="105" priority="108" operator="equal">
      <formula>"Complete"</formula>
    </cfRule>
  </conditionalFormatting>
  <conditionalFormatting sqref="J141">
    <cfRule type="cellIs" dxfId="104" priority="107" operator="equal">
      <formula>"Proceed"</formula>
    </cfRule>
  </conditionalFormatting>
  <conditionalFormatting sqref="J151">
    <cfRule type="cellIs" dxfId="103" priority="106" operator="equal">
      <formula>"Complete"</formula>
    </cfRule>
  </conditionalFormatting>
  <conditionalFormatting sqref="J151">
    <cfRule type="cellIs" dxfId="102" priority="105" operator="equal">
      <formula>"Proceed"</formula>
    </cfRule>
  </conditionalFormatting>
  <conditionalFormatting sqref="J150">
    <cfRule type="cellIs" dxfId="101" priority="104" operator="equal">
      <formula>"Complete"</formula>
    </cfRule>
  </conditionalFormatting>
  <conditionalFormatting sqref="J150">
    <cfRule type="cellIs" dxfId="100" priority="103" operator="equal">
      <formula>"Proceed"</formula>
    </cfRule>
  </conditionalFormatting>
  <conditionalFormatting sqref="J153">
    <cfRule type="cellIs" dxfId="99" priority="102" operator="equal">
      <formula>"Complete"</formula>
    </cfRule>
  </conditionalFormatting>
  <conditionalFormatting sqref="J153">
    <cfRule type="cellIs" dxfId="98" priority="101" operator="equal">
      <formula>"Proceed"</formula>
    </cfRule>
  </conditionalFormatting>
  <conditionalFormatting sqref="K20:K90 K94:K146 K148:K151 K153:K197 K199:K206 K208:K304">
    <cfRule type="cellIs" dxfId="97" priority="100" operator="equal">
      <formula>"2016_06"</formula>
    </cfRule>
  </conditionalFormatting>
  <conditionalFormatting sqref="J271:J272">
    <cfRule type="cellIs" dxfId="96" priority="99" operator="equal">
      <formula>"Complete"</formula>
    </cfRule>
  </conditionalFormatting>
  <conditionalFormatting sqref="J271:J272">
    <cfRule type="cellIs" dxfId="95" priority="98" operator="equal">
      <formula>"Proceed"</formula>
    </cfRule>
  </conditionalFormatting>
  <conditionalFormatting sqref="K271:K272">
    <cfRule type="cellIs" dxfId="94" priority="97" operator="equal">
      <formula>"2016_06"</formula>
    </cfRule>
  </conditionalFormatting>
  <conditionalFormatting sqref="K273:K283">
    <cfRule type="cellIs" dxfId="93" priority="96" operator="equal">
      <formula>"2016_07"</formula>
    </cfRule>
  </conditionalFormatting>
  <conditionalFormatting sqref="K20:K90 K94:K146 K148:K151 K153:K197 K199:K206 K208:K304">
    <cfRule type="cellIs" dxfId="92" priority="84" operator="equal">
      <formula>"2017_01"</formula>
    </cfRule>
    <cfRule type="cellIs" dxfId="91" priority="85" operator="equal">
      <formula>"2016_12"</formula>
    </cfRule>
    <cfRule type="cellIs" dxfId="90" priority="86" operator="equal">
      <formula>"2016_11"</formula>
    </cfRule>
    <cfRule type="cellIs" dxfId="89" priority="87" operator="equal">
      <formula>"2016_10"</formula>
    </cfRule>
    <cfRule type="cellIs" dxfId="88" priority="88" operator="equal">
      <formula>"2016_09"</formula>
    </cfRule>
    <cfRule type="cellIs" dxfId="87" priority="89" operator="equal">
      <formula>"2016_08"</formula>
    </cfRule>
    <cfRule type="cellIs" dxfId="86" priority="95" operator="equal">
      <formula>"2016_07"</formula>
    </cfRule>
  </conditionalFormatting>
  <conditionalFormatting sqref="K21:K25">
    <cfRule type="cellIs" dxfId="85" priority="94" operator="equal">
      <formula>"2016_07"</formula>
    </cfRule>
  </conditionalFormatting>
  <conditionalFormatting sqref="K26:K45">
    <cfRule type="cellIs" dxfId="84" priority="93" operator="equal">
      <formula>"2016_07"</formula>
    </cfRule>
  </conditionalFormatting>
  <conditionalFormatting sqref="K46">
    <cfRule type="cellIs" dxfId="83" priority="92" operator="equal">
      <formula>"2016_07"</formula>
    </cfRule>
  </conditionalFormatting>
  <conditionalFormatting sqref="K47">
    <cfRule type="cellIs" dxfId="82" priority="91" operator="equal">
      <formula>"2016_07"</formula>
    </cfRule>
  </conditionalFormatting>
  <conditionalFormatting sqref="K48:K80">
    <cfRule type="cellIs" dxfId="81" priority="90" operator="equal">
      <formula>"2016_07"</formula>
    </cfRule>
  </conditionalFormatting>
  <conditionalFormatting sqref="S6:S17 S19:S20">
    <cfRule type="dataBar" priority="2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{CA4338D5-A3AD-44BF-B3FD-3AB9D1D6659A}</x14:id>
        </ext>
      </extLst>
    </cfRule>
  </conditionalFormatting>
  <conditionalFormatting sqref="T6:T17 T19:T20">
    <cfRule type="dataBar" priority="254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{611D3FAF-1547-493F-A7C9-F13FC77851B1}</x14:id>
        </ext>
      </extLst>
    </cfRule>
  </conditionalFormatting>
  <conditionalFormatting sqref="S18"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{11C9E1A8-1133-43D5-8EBB-E72EC1888F64}</x14:id>
        </ext>
      </extLst>
    </cfRule>
  </conditionalFormatting>
  <conditionalFormatting sqref="T18">
    <cfRule type="dataBar" priority="83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{D86B71C7-CCE2-47B8-A12D-CB725678858A}</x14:id>
        </ext>
      </extLst>
    </cfRule>
  </conditionalFormatting>
  <conditionalFormatting sqref="J305">
    <cfRule type="cellIs" dxfId="80" priority="81" operator="equal">
      <formula>"Complete"</formula>
    </cfRule>
  </conditionalFormatting>
  <conditionalFormatting sqref="J305">
    <cfRule type="cellIs" dxfId="79" priority="80" operator="equal">
      <formula>"Proceed"</formula>
    </cfRule>
  </conditionalFormatting>
  <conditionalFormatting sqref="K93">
    <cfRule type="cellIs" dxfId="78" priority="77" operator="equal">
      <formula>"2016_06"</formula>
    </cfRule>
  </conditionalFormatting>
  <conditionalFormatting sqref="K93">
    <cfRule type="cellIs" dxfId="77" priority="70" operator="equal">
      <formula>"2017_01"</formula>
    </cfRule>
    <cfRule type="cellIs" dxfId="76" priority="71" operator="equal">
      <formula>"2016_12"</formula>
    </cfRule>
    <cfRule type="cellIs" dxfId="75" priority="72" operator="equal">
      <formula>"2016_11"</formula>
    </cfRule>
    <cfRule type="cellIs" dxfId="74" priority="73" operator="equal">
      <formula>"2016_10"</formula>
    </cfRule>
    <cfRule type="cellIs" dxfId="73" priority="74" operator="equal">
      <formula>"2016_09"</formula>
    </cfRule>
    <cfRule type="cellIs" dxfId="72" priority="75" operator="equal">
      <formula>"2016_08"</formula>
    </cfRule>
    <cfRule type="cellIs" dxfId="71" priority="76" operator="equal">
      <formula>"2016_07"</formula>
    </cfRule>
  </conditionalFormatting>
  <conditionalFormatting sqref="J93">
    <cfRule type="cellIs" dxfId="70" priority="79" operator="equal">
      <formula>"Complete"</formula>
    </cfRule>
  </conditionalFormatting>
  <conditionalFormatting sqref="J93">
    <cfRule type="cellIs" dxfId="69" priority="78" operator="equal">
      <formula>"Proceed"</formula>
    </cfRule>
  </conditionalFormatting>
  <conditionalFormatting sqref="K91">
    <cfRule type="cellIs" dxfId="68" priority="67" operator="equal">
      <formula>"2016_06"</formula>
    </cfRule>
  </conditionalFormatting>
  <conditionalFormatting sqref="K91">
    <cfRule type="cellIs" dxfId="67" priority="60" operator="equal">
      <formula>"2017_01"</formula>
    </cfRule>
    <cfRule type="cellIs" dxfId="66" priority="61" operator="equal">
      <formula>"2016_12"</formula>
    </cfRule>
    <cfRule type="cellIs" dxfId="65" priority="62" operator="equal">
      <formula>"2016_11"</formula>
    </cfRule>
    <cfRule type="cellIs" dxfId="64" priority="63" operator="equal">
      <formula>"2016_10"</formula>
    </cfRule>
    <cfRule type="cellIs" dxfId="63" priority="64" operator="equal">
      <formula>"2016_09"</formula>
    </cfRule>
    <cfRule type="cellIs" dxfId="62" priority="65" operator="equal">
      <formula>"2016_08"</formula>
    </cfRule>
    <cfRule type="cellIs" dxfId="61" priority="66" operator="equal">
      <formula>"2016_07"</formula>
    </cfRule>
  </conditionalFormatting>
  <conditionalFormatting sqref="K92">
    <cfRule type="cellIs" dxfId="60" priority="57" operator="equal">
      <formula>"2016_06"</formula>
    </cfRule>
  </conditionalFormatting>
  <conditionalFormatting sqref="K92">
    <cfRule type="cellIs" dxfId="59" priority="50" operator="equal">
      <formula>"2017_01"</formula>
    </cfRule>
    <cfRule type="cellIs" dxfId="58" priority="51" operator="equal">
      <formula>"2016_12"</formula>
    </cfRule>
    <cfRule type="cellIs" dxfId="57" priority="52" operator="equal">
      <formula>"2016_11"</formula>
    </cfRule>
    <cfRule type="cellIs" dxfId="56" priority="53" operator="equal">
      <formula>"2016_10"</formula>
    </cfRule>
    <cfRule type="cellIs" dxfId="55" priority="54" operator="equal">
      <formula>"2016_09"</formula>
    </cfRule>
    <cfRule type="cellIs" dxfId="54" priority="55" operator="equal">
      <formula>"2016_08"</formula>
    </cfRule>
    <cfRule type="cellIs" dxfId="53" priority="56" operator="equal">
      <formula>"2016_07"</formula>
    </cfRule>
  </conditionalFormatting>
  <conditionalFormatting sqref="J91">
    <cfRule type="cellIs" dxfId="52" priority="69" operator="equal">
      <formula>"Complete"</formula>
    </cfRule>
  </conditionalFormatting>
  <conditionalFormatting sqref="J91">
    <cfRule type="cellIs" dxfId="51" priority="68" operator="equal">
      <formula>"Proceed"</formula>
    </cfRule>
  </conditionalFormatting>
  <conditionalFormatting sqref="K147">
    <cfRule type="cellIs" dxfId="50" priority="47" operator="equal">
      <formula>"2016_06"</formula>
    </cfRule>
  </conditionalFormatting>
  <conditionalFormatting sqref="K147">
    <cfRule type="cellIs" dxfId="49" priority="40" operator="equal">
      <formula>"2017_01"</formula>
    </cfRule>
    <cfRule type="cellIs" dxfId="48" priority="41" operator="equal">
      <formula>"2016_12"</formula>
    </cfRule>
    <cfRule type="cellIs" dxfId="47" priority="42" operator="equal">
      <formula>"2016_11"</formula>
    </cfRule>
    <cfRule type="cellIs" dxfId="46" priority="43" operator="equal">
      <formula>"2016_10"</formula>
    </cfRule>
    <cfRule type="cellIs" dxfId="45" priority="44" operator="equal">
      <formula>"2016_09"</formula>
    </cfRule>
    <cfRule type="cellIs" dxfId="44" priority="45" operator="equal">
      <formula>"2016_08"</formula>
    </cfRule>
    <cfRule type="cellIs" dxfId="43" priority="46" operator="equal">
      <formula>"2016_07"</formula>
    </cfRule>
  </conditionalFormatting>
  <conditionalFormatting sqref="J92">
    <cfRule type="cellIs" dxfId="42" priority="59" operator="equal">
      <formula>"Complete"</formula>
    </cfRule>
  </conditionalFormatting>
  <conditionalFormatting sqref="J92">
    <cfRule type="cellIs" dxfId="41" priority="58" operator="equal">
      <formula>"Proceed"</formula>
    </cfRule>
  </conditionalFormatting>
  <conditionalFormatting sqref="J147">
    <cfRule type="cellIs" dxfId="40" priority="49" operator="equal">
      <formula>"Complete"</formula>
    </cfRule>
  </conditionalFormatting>
  <conditionalFormatting sqref="J147">
    <cfRule type="cellIs" dxfId="39" priority="48" operator="equal">
      <formula>"Proceed"</formula>
    </cfRule>
  </conditionalFormatting>
  <conditionalFormatting sqref="J198">
    <cfRule type="cellIs" dxfId="38" priority="39" operator="equal">
      <formula>"Complete"</formula>
    </cfRule>
  </conditionalFormatting>
  <conditionalFormatting sqref="J198">
    <cfRule type="cellIs" dxfId="37" priority="38" operator="equal">
      <formula>"Proceed"</formula>
    </cfRule>
  </conditionalFormatting>
  <conditionalFormatting sqref="K198">
    <cfRule type="cellIs" dxfId="36" priority="37" operator="equal">
      <formula>"2016_06"</formula>
    </cfRule>
  </conditionalFormatting>
  <conditionalFormatting sqref="K198">
    <cfRule type="cellIs" dxfId="35" priority="30" operator="equal">
      <formula>"2017_01"</formula>
    </cfRule>
    <cfRule type="cellIs" dxfId="34" priority="31" operator="equal">
      <formula>"2016_12"</formula>
    </cfRule>
    <cfRule type="cellIs" dxfId="33" priority="32" operator="equal">
      <formula>"2016_11"</formula>
    </cfRule>
    <cfRule type="cellIs" dxfId="32" priority="33" operator="equal">
      <formula>"2016_10"</formula>
    </cfRule>
    <cfRule type="cellIs" dxfId="31" priority="34" operator="equal">
      <formula>"2016_09"</formula>
    </cfRule>
    <cfRule type="cellIs" dxfId="30" priority="35" operator="equal">
      <formula>"2016_08"</formula>
    </cfRule>
    <cfRule type="cellIs" dxfId="29" priority="36" operator="equal">
      <formula>"2016_07"</formula>
    </cfRule>
  </conditionalFormatting>
  <conditionalFormatting sqref="K232:K269">
    <cfRule type="cellIs" dxfId="28" priority="29" operator="equal">
      <formula>"2016_06"</formula>
    </cfRule>
  </conditionalFormatting>
  <conditionalFormatting sqref="K305">
    <cfRule type="cellIs" dxfId="27" priority="28" operator="equal">
      <formula>"2016_06"</formula>
    </cfRule>
  </conditionalFormatting>
  <conditionalFormatting sqref="K305">
    <cfRule type="cellIs" dxfId="26" priority="21" operator="equal">
      <formula>"2017_01"</formula>
    </cfRule>
    <cfRule type="cellIs" dxfId="25" priority="22" operator="equal">
      <formula>"2016_12"</formula>
    </cfRule>
    <cfRule type="cellIs" dxfId="24" priority="23" operator="equal">
      <formula>"2016_11"</formula>
    </cfRule>
    <cfRule type="cellIs" dxfId="23" priority="24" operator="equal">
      <formula>"2016_10"</formula>
    </cfRule>
    <cfRule type="cellIs" dxfId="22" priority="25" operator="equal">
      <formula>"2016_09"</formula>
    </cfRule>
    <cfRule type="cellIs" dxfId="21" priority="26" operator="equal">
      <formula>"2016_08"</formula>
    </cfRule>
    <cfRule type="cellIs" dxfId="20" priority="27" operator="equal">
      <formula>"2016_07"</formula>
    </cfRule>
  </conditionalFormatting>
  <conditionalFormatting sqref="J152">
    <cfRule type="cellIs" dxfId="19" priority="20" operator="equal">
      <formula>"Complete"</formula>
    </cfRule>
  </conditionalFormatting>
  <conditionalFormatting sqref="J152">
    <cfRule type="cellIs" dxfId="18" priority="19" operator="equal">
      <formula>"Proceed"</formula>
    </cfRule>
  </conditionalFormatting>
  <conditionalFormatting sqref="K152">
    <cfRule type="cellIs" dxfId="17" priority="18" operator="equal">
      <formula>"2016_06"</formula>
    </cfRule>
  </conditionalFormatting>
  <conditionalFormatting sqref="K152">
    <cfRule type="cellIs" dxfId="16" priority="11" operator="equal">
      <formula>"2017_01"</formula>
    </cfRule>
    <cfRule type="cellIs" dxfId="15" priority="12" operator="equal">
      <formula>"2016_12"</formula>
    </cfRule>
    <cfRule type="cellIs" dxfId="14" priority="13" operator="equal">
      <formula>"2016_11"</formula>
    </cfRule>
    <cfRule type="cellIs" dxfId="13" priority="14" operator="equal">
      <formula>"2016_10"</formula>
    </cfRule>
    <cfRule type="cellIs" dxfId="12" priority="15" operator="equal">
      <formula>"2016_09"</formula>
    </cfRule>
    <cfRule type="cellIs" dxfId="11" priority="16" operator="equal">
      <formula>"2016_08"</formula>
    </cfRule>
    <cfRule type="cellIs" dxfId="10" priority="17" operator="equal">
      <formula>"2016_07"</formula>
    </cfRule>
  </conditionalFormatting>
  <conditionalFormatting sqref="J207">
    <cfRule type="cellIs" dxfId="9" priority="10" operator="equal">
      <formula>"Complete"</formula>
    </cfRule>
  </conditionalFormatting>
  <conditionalFormatting sqref="J207">
    <cfRule type="cellIs" dxfId="8" priority="9" operator="equal">
      <formula>"Proceed"</formula>
    </cfRule>
  </conditionalFormatting>
  <conditionalFormatting sqref="K207">
    <cfRule type="cellIs" dxfId="7" priority="8" operator="equal">
      <formula>"2016_06"</formula>
    </cfRule>
  </conditionalFormatting>
  <conditionalFormatting sqref="K207">
    <cfRule type="cellIs" dxfId="6" priority="1" operator="equal">
      <formula>"2017_01"</formula>
    </cfRule>
    <cfRule type="cellIs" dxfId="5" priority="2" operator="equal">
      <formula>"2016_12"</formula>
    </cfRule>
    <cfRule type="cellIs" dxfId="4" priority="3" operator="equal">
      <formula>"2016_11"</formula>
    </cfRule>
    <cfRule type="cellIs" dxfId="3" priority="4" operator="equal">
      <formula>"2016_10"</formula>
    </cfRule>
    <cfRule type="cellIs" dxfId="2" priority="5" operator="equal">
      <formula>"2016_09"</formula>
    </cfRule>
    <cfRule type="cellIs" dxfId="1" priority="6" operator="equal">
      <formula>"2016_08"</formula>
    </cfRule>
    <cfRule type="cellIs" dxfId="0" priority="7" operator="equal">
      <formula>"2016_07"</formula>
    </cfRule>
  </conditionalFormatting>
  <dataValidations count="2">
    <dataValidation type="list" allowBlank="1" showInputMessage="1" showErrorMessage="1" sqref="K206:K209 K201:K204 K229:K230">
      <formula1>"2016_06,2016_07,2016_08,2016_09,2016_10,2016_11,2016_12,2017_01,2017_02,2017_03"</formula1>
    </dataValidation>
    <dataValidation type="list" allowBlank="1" showInputMessage="1" showErrorMessage="1" sqref="K205 K20:K200 K210:K228 K231:K305">
      <formula1>"2016_06,2016_07,2016_08,2016_09,2016_10,2016_11,2016_12,2017_01"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4338D5-A3AD-44BF-B3FD-3AB9D1D6659A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611D3FAF-1547-493F-A7C9-F13FC77851B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11C9E1A8-1133-43D5-8EBB-E72EC1888F6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D86B71C7-CCE2-47B8-A12D-CB725678858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9"/>
  <sheetViews>
    <sheetView showGridLines="0" topLeftCell="B1" zoomScaleNormal="100" workbookViewId="0">
      <pane ySplit="2" topLeftCell="A3" activePane="bottomLeft" state="frozen"/>
      <selection pane="bottomLeft" activeCell="D14" sqref="D14"/>
    </sheetView>
  </sheetViews>
  <sheetFormatPr defaultRowHeight="13.5" x14ac:dyDescent="0.3"/>
  <cols>
    <col min="1" max="1" width="2.125" style="230" customWidth="1"/>
    <col min="2" max="2" width="8.625" style="229" bestFit="1" customWidth="1"/>
    <col min="3" max="3" width="80.25" style="230" bestFit="1" customWidth="1"/>
    <col min="4" max="4" width="13.25" style="279" customWidth="1"/>
    <col min="5" max="5" width="13.125" style="230" customWidth="1"/>
    <col min="6" max="6" width="12.375" style="230" customWidth="1"/>
    <col min="7" max="7" width="17.5" style="230" customWidth="1"/>
    <col min="8" max="8" width="70.5" style="230" customWidth="1"/>
    <col min="9" max="16384" width="9" style="230"/>
  </cols>
  <sheetData>
    <row r="1" spans="2:9" x14ac:dyDescent="0.3">
      <c r="D1" s="230"/>
      <c r="G1" s="230" t="s">
        <v>494</v>
      </c>
    </row>
    <row r="2" spans="2:9" x14ac:dyDescent="0.3">
      <c r="B2" s="231" t="s">
        <v>495</v>
      </c>
      <c r="C2" s="231" t="s">
        <v>496</v>
      </c>
      <c r="D2" s="280" t="s">
        <v>871</v>
      </c>
      <c r="E2" s="231" t="s">
        <v>497</v>
      </c>
      <c r="F2" s="231" t="s">
        <v>498</v>
      </c>
      <c r="G2" s="232" t="s">
        <v>499</v>
      </c>
      <c r="H2" s="231" t="s">
        <v>500</v>
      </c>
    </row>
    <row r="3" spans="2:9" x14ac:dyDescent="0.3">
      <c r="B3" s="233" t="s">
        <v>501</v>
      </c>
      <c r="C3" s="234" t="s">
        <v>502</v>
      </c>
      <c r="D3" s="281" t="s">
        <v>872</v>
      </c>
      <c r="E3" s="235" t="s">
        <v>503</v>
      </c>
      <c r="F3" s="235" t="s">
        <v>504</v>
      </c>
      <c r="G3" s="236" t="s">
        <v>505</v>
      </c>
      <c r="H3" s="237" t="s">
        <v>506</v>
      </c>
      <c r="I3" s="238"/>
    </row>
    <row r="4" spans="2:9" x14ac:dyDescent="0.3">
      <c r="B4" s="233" t="s">
        <v>97</v>
      </c>
      <c r="C4" s="239" t="s">
        <v>507</v>
      </c>
      <c r="D4" s="281" t="s">
        <v>872</v>
      </c>
      <c r="E4" s="240" t="s">
        <v>508</v>
      </c>
      <c r="F4" s="240"/>
      <c r="G4" s="241" t="s">
        <v>505</v>
      </c>
      <c r="H4" s="242"/>
      <c r="I4" s="238"/>
    </row>
    <row r="5" spans="2:9" x14ac:dyDescent="0.3">
      <c r="B5" s="233" t="s">
        <v>509</v>
      </c>
      <c r="C5" s="234" t="s">
        <v>510</v>
      </c>
      <c r="D5" s="281" t="s">
        <v>872</v>
      </c>
      <c r="E5" s="243" t="s">
        <v>511</v>
      </c>
      <c r="F5" s="235" t="s">
        <v>504</v>
      </c>
      <c r="G5" s="236" t="s">
        <v>512</v>
      </c>
      <c r="H5" s="242" t="s">
        <v>513</v>
      </c>
      <c r="I5" s="238"/>
    </row>
    <row r="6" spans="2:9" x14ac:dyDescent="0.3">
      <c r="B6" s="233" t="s">
        <v>514</v>
      </c>
      <c r="C6" s="234" t="s">
        <v>515</v>
      </c>
      <c r="D6" s="281" t="s">
        <v>872</v>
      </c>
      <c r="E6" s="243" t="s">
        <v>516</v>
      </c>
      <c r="F6" s="243" t="s">
        <v>517</v>
      </c>
      <c r="G6" s="241" t="s">
        <v>518</v>
      </c>
      <c r="H6" s="241" t="s">
        <v>519</v>
      </c>
      <c r="I6" s="238"/>
    </row>
    <row r="7" spans="2:9" x14ac:dyDescent="0.3">
      <c r="B7" s="233" t="s">
        <v>520</v>
      </c>
      <c r="C7" s="234" t="s">
        <v>521</v>
      </c>
      <c r="D7" s="281" t="s">
        <v>872</v>
      </c>
      <c r="E7" s="235" t="s">
        <v>522</v>
      </c>
      <c r="F7" s="235" t="s">
        <v>504</v>
      </c>
      <c r="G7" s="236" t="s">
        <v>518</v>
      </c>
      <c r="H7" s="241" t="s">
        <v>523</v>
      </c>
      <c r="I7" s="238"/>
    </row>
    <row r="8" spans="2:9" x14ac:dyDescent="0.3">
      <c r="B8" s="233" t="s">
        <v>520</v>
      </c>
      <c r="C8" s="244" t="s">
        <v>524</v>
      </c>
      <c r="D8" s="281" t="s">
        <v>872</v>
      </c>
      <c r="E8" s="235" t="s">
        <v>522</v>
      </c>
      <c r="F8" s="235" t="s">
        <v>504</v>
      </c>
      <c r="G8" s="236" t="s">
        <v>518</v>
      </c>
      <c r="H8" s="236" t="s">
        <v>523</v>
      </c>
      <c r="I8" s="238"/>
    </row>
    <row r="9" spans="2:9" x14ac:dyDescent="0.3">
      <c r="B9" s="233" t="s">
        <v>525</v>
      </c>
      <c r="C9" s="234" t="s">
        <v>526</v>
      </c>
      <c r="D9" s="281" t="s">
        <v>872</v>
      </c>
      <c r="E9" s="235" t="s">
        <v>522</v>
      </c>
      <c r="F9" s="235" t="s">
        <v>504</v>
      </c>
      <c r="G9" s="236" t="s">
        <v>518</v>
      </c>
      <c r="H9" s="241" t="s">
        <v>527</v>
      </c>
      <c r="I9" s="238"/>
    </row>
    <row r="10" spans="2:9" x14ac:dyDescent="0.3">
      <c r="B10" s="245" t="s">
        <v>528</v>
      </c>
      <c r="C10" s="239" t="s">
        <v>529</v>
      </c>
      <c r="D10" s="252" t="s">
        <v>920</v>
      </c>
      <c r="E10" s="246" t="s">
        <v>530</v>
      </c>
      <c r="F10" s="240"/>
      <c r="G10" s="247" t="s">
        <v>518</v>
      </c>
      <c r="H10" s="241" t="s">
        <v>531</v>
      </c>
      <c r="I10" s="238"/>
    </row>
    <row r="11" spans="2:9" x14ac:dyDescent="0.3">
      <c r="B11" s="245" t="s">
        <v>528</v>
      </c>
      <c r="C11" s="240" t="s">
        <v>532</v>
      </c>
      <c r="D11" s="281" t="s">
        <v>872</v>
      </c>
      <c r="E11" s="246" t="s">
        <v>530</v>
      </c>
      <c r="F11" s="240"/>
      <c r="G11" s="247" t="s">
        <v>518</v>
      </c>
      <c r="H11" s="241" t="s">
        <v>533</v>
      </c>
      <c r="I11" s="238"/>
    </row>
    <row r="12" spans="2:9" x14ac:dyDescent="0.3">
      <c r="B12" s="245" t="s">
        <v>528</v>
      </c>
      <c r="C12" s="240" t="s">
        <v>534</v>
      </c>
      <c r="D12" s="281" t="s">
        <v>872</v>
      </c>
      <c r="E12" s="246" t="s">
        <v>530</v>
      </c>
      <c r="F12" s="240"/>
      <c r="G12" s="247" t="s">
        <v>518</v>
      </c>
      <c r="H12" s="236" t="s">
        <v>533</v>
      </c>
      <c r="I12" s="238"/>
    </row>
    <row r="13" spans="2:9" x14ac:dyDescent="0.3">
      <c r="B13" s="245" t="s">
        <v>528</v>
      </c>
      <c r="C13" s="240" t="s">
        <v>535</v>
      </c>
      <c r="D13" s="281" t="s">
        <v>872</v>
      </c>
      <c r="E13" s="246" t="s">
        <v>530</v>
      </c>
      <c r="F13" s="240"/>
      <c r="G13" s="247" t="s">
        <v>518</v>
      </c>
      <c r="H13" s="236" t="s">
        <v>533</v>
      </c>
      <c r="I13" s="238"/>
    </row>
    <row r="14" spans="2:9" x14ac:dyDescent="0.3">
      <c r="B14" s="233" t="s">
        <v>536</v>
      </c>
      <c r="C14" s="240" t="s">
        <v>537</v>
      </c>
      <c r="D14" s="281" t="s">
        <v>872</v>
      </c>
      <c r="E14" s="246" t="s">
        <v>530</v>
      </c>
      <c r="F14" s="240"/>
      <c r="G14" s="247" t="s">
        <v>518</v>
      </c>
      <c r="H14" s="236" t="s">
        <v>533</v>
      </c>
      <c r="I14" s="238"/>
    </row>
    <row r="15" spans="2:9" x14ac:dyDescent="0.3">
      <c r="B15" s="233" t="s">
        <v>536</v>
      </c>
      <c r="C15" s="240" t="s">
        <v>538</v>
      </c>
      <c r="D15" s="240"/>
      <c r="E15" s="246" t="s">
        <v>530</v>
      </c>
      <c r="F15" s="240"/>
      <c r="G15" s="248" t="s">
        <v>539</v>
      </c>
      <c r="H15" s="8"/>
      <c r="I15" s="238"/>
    </row>
    <row r="16" spans="2:9" x14ac:dyDescent="0.3">
      <c r="B16" s="233" t="s">
        <v>536</v>
      </c>
      <c r="C16" s="243" t="s">
        <v>540</v>
      </c>
      <c r="D16" s="243"/>
      <c r="E16" s="249" t="s">
        <v>541</v>
      </c>
      <c r="F16" s="235" t="s">
        <v>504</v>
      </c>
      <c r="G16" s="250"/>
      <c r="H16" s="241" t="s">
        <v>542</v>
      </c>
      <c r="I16" s="238"/>
    </row>
    <row r="17" spans="2:9" x14ac:dyDescent="0.3">
      <c r="B17" s="233" t="s">
        <v>536</v>
      </c>
      <c r="C17" s="243" t="s">
        <v>543</v>
      </c>
      <c r="D17" s="243"/>
      <c r="E17" s="235" t="s">
        <v>522</v>
      </c>
      <c r="F17" s="243" t="s">
        <v>517</v>
      </c>
      <c r="G17" s="247" t="s">
        <v>539</v>
      </c>
      <c r="H17" s="241" t="s">
        <v>544</v>
      </c>
      <c r="I17" s="238"/>
    </row>
    <row r="18" spans="2:9" x14ac:dyDescent="0.3">
      <c r="B18" s="233" t="s">
        <v>520</v>
      </c>
      <c r="C18" s="243" t="s">
        <v>545</v>
      </c>
      <c r="D18" s="243"/>
      <c r="E18" s="235" t="s">
        <v>522</v>
      </c>
      <c r="F18" s="235" t="s">
        <v>504</v>
      </c>
      <c r="G18" s="236" t="s">
        <v>546</v>
      </c>
      <c r="H18" s="241" t="s">
        <v>547</v>
      </c>
      <c r="I18" s="238"/>
    </row>
    <row r="19" spans="2:9" ht="27" x14ac:dyDescent="0.3">
      <c r="B19" s="233" t="s">
        <v>548</v>
      </c>
      <c r="C19" s="251" t="s">
        <v>549</v>
      </c>
      <c r="D19" s="251"/>
      <c r="E19" s="235" t="s">
        <v>516</v>
      </c>
      <c r="F19" s="243" t="s">
        <v>517</v>
      </c>
      <c r="G19" s="236" t="s">
        <v>550</v>
      </c>
      <c r="H19" s="236" t="s">
        <v>551</v>
      </c>
      <c r="I19" s="238"/>
    </row>
    <row r="20" spans="2:9" x14ac:dyDescent="0.3">
      <c r="B20" s="233" t="s">
        <v>525</v>
      </c>
      <c r="C20" s="252" t="s">
        <v>552</v>
      </c>
      <c r="D20" s="252"/>
      <c r="E20" s="252" t="s">
        <v>522</v>
      </c>
      <c r="F20" s="252" t="s">
        <v>553</v>
      </c>
      <c r="G20" s="253" t="s">
        <v>550</v>
      </c>
      <c r="H20" s="253" t="s">
        <v>554</v>
      </c>
      <c r="I20" s="238"/>
    </row>
    <row r="21" spans="2:9" x14ac:dyDescent="0.3">
      <c r="B21" s="233" t="s">
        <v>555</v>
      </c>
      <c r="C21" s="243" t="s">
        <v>556</v>
      </c>
      <c r="D21" s="243"/>
      <c r="E21" s="235" t="s">
        <v>557</v>
      </c>
      <c r="F21" s="235" t="s">
        <v>504</v>
      </c>
      <c r="G21" s="236" t="s">
        <v>558</v>
      </c>
      <c r="H21" s="236" t="s">
        <v>559</v>
      </c>
      <c r="I21" s="238"/>
    </row>
    <row r="22" spans="2:9" x14ac:dyDescent="0.3">
      <c r="B22" s="233" t="s">
        <v>555</v>
      </c>
      <c r="C22" s="254" t="s">
        <v>560</v>
      </c>
      <c r="D22" s="254"/>
      <c r="E22" s="254" t="s">
        <v>557</v>
      </c>
      <c r="F22" s="255" t="s">
        <v>561</v>
      </c>
      <c r="G22" s="256" t="s">
        <v>558</v>
      </c>
      <c r="H22" s="256" t="s">
        <v>562</v>
      </c>
      <c r="I22" s="238"/>
    </row>
    <row r="23" spans="2:9" x14ac:dyDescent="0.3">
      <c r="B23" s="233" t="s">
        <v>563</v>
      </c>
      <c r="C23" s="254" t="s">
        <v>564</v>
      </c>
      <c r="D23" s="254"/>
      <c r="E23" s="255" t="s">
        <v>516</v>
      </c>
      <c r="F23" s="255" t="s">
        <v>565</v>
      </c>
      <c r="G23" s="256" t="s">
        <v>566</v>
      </c>
      <c r="H23" s="257" t="s">
        <v>567</v>
      </c>
      <c r="I23" s="238"/>
    </row>
    <row r="24" spans="2:9" x14ac:dyDescent="0.3">
      <c r="B24" s="233" t="s">
        <v>548</v>
      </c>
      <c r="C24" s="243" t="s">
        <v>568</v>
      </c>
      <c r="D24" s="243"/>
      <c r="E24" s="235" t="s">
        <v>516</v>
      </c>
      <c r="F24" s="235" t="s">
        <v>504</v>
      </c>
      <c r="G24" s="236" t="s">
        <v>569</v>
      </c>
      <c r="H24" s="241" t="s">
        <v>570</v>
      </c>
      <c r="I24" s="238"/>
    </row>
    <row r="25" spans="2:9" x14ac:dyDescent="0.3">
      <c r="B25" s="233" t="s">
        <v>571</v>
      </c>
      <c r="C25" s="258" t="s">
        <v>572</v>
      </c>
      <c r="D25" s="258"/>
      <c r="E25" s="258" t="s">
        <v>573</v>
      </c>
      <c r="F25" s="258"/>
      <c r="G25" s="259" t="s">
        <v>574</v>
      </c>
      <c r="H25" s="258"/>
      <c r="I25" s="238"/>
    </row>
    <row r="26" spans="2:9" x14ac:dyDescent="0.3">
      <c r="B26" s="233" t="s">
        <v>525</v>
      </c>
      <c r="C26" s="240" t="s">
        <v>575</v>
      </c>
      <c r="D26" s="240"/>
      <c r="E26" s="240" t="s">
        <v>573</v>
      </c>
      <c r="F26" s="240"/>
      <c r="G26" s="260" t="s">
        <v>574</v>
      </c>
      <c r="H26" s="240" t="s">
        <v>576</v>
      </c>
      <c r="I26" s="238"/>
    </row>
    <row r="27" spans="2:9" x14ac:dyDescent="0.3">
      <c r="B27" s="233" t="s">
        <v>525</v>
      </c>
      <c r="C27" s="258" t="s">
        <v>577</v>
      </c>
      <c r="D27" s="258"/>
      <c r="E27" s="258" t="s">
        <v>573</v>
      </c>
      <c r="F27" s="258"/>
      <c r="G27" s="259" t="s">
        <v>574</v>
      </c>
      <c r="H27" s="258" t="s">
        <v>578</v>
      </c>
      <c r="I27" s="238"/>
    </row>
    <row r="28" spans="2:9" x14ac:dyDescent="0.3">
      <c r="B28" s="233" t="s">
        <v>579</v>
      </c>
      <c r="C28" s="240" t="s">
        <v>580</v>
      </c>
      <c r="D28" s="240"/>
      <c r="E28" s="240" t="s">
        <v>581</v>
      </c>
      <c r="F28" s="240"/>
      <c r="G28" s="260" t="s">
        <v>582</v>
      </c>
      <c r="H28" s="240"/>
      <c r="I28" s="238"/>
    </row>
    <row r="29" spans="2:9" x14ac:dyDescent="0.3">
      <c r="B29" s="245" t="s">
        <v>528</v>
      </c>
      <c r="C29" s="240" t="s">
        <v>583</v>
      </c>
      <c r="D29" s="240"/>
      <c r="E29" s="240" t="s">
        <v>584</v>
      </c>
      <c r="F29" s="240"/>
      <c r="G29" s="260" t="s">
        <v>585</v>
      </c>
      <c r="H29" s="240"/>
      <c r="I29" s="238"/>
    </row>
    <row r="30" spans="2:9" ht="13.5" customHeight="1" x14ac:dyDescent="0.3">
      <c r="B30" s="245" t="s">
        <v>528</v>
      </c>
      <c r="C30" s="240" t="s">
        <v>586</v>
      </c>
      <c r="D30" s="240"/>
      <c r="E30" s="240" t="s">
        <v>512</v>
      </c>
      <c r="F30" s="240"/>
      <c r="G30" s="260" t="s">
        <v>587</v>
      </c>
      <c r="H30" s="240"/>
      <c r="I30" s="238"/>
    </row>
    <row r="31" spans="2:9" x14ac:dyDescent="0.3">
      <c r="B31" s="245" t="s">
        <v>528</v>
      </c>
      <c r="C31" s="240" t="s">
        <v>588</v>
      </c>
      <c r="D31" s="240"/>
      <c r="E31" s="240" t="s">
        <v>512</v>
      </c>
      <c r="F31" s="240"/>
      <c r="G31" s="260" t="s">
        <v>587</v>
      </c>
      <c r="H31" s="240"/>
      <c r="I31" s="238"/>
    </row>
    <row r="32" spans="2:9" x14ac:dyDescent="0.3">
      <c r="B32" s="245" t="s">
        <v>528</v>
      </c>
      <c r="C32" s="240" t="s">
        <v>589</v>
      </c>
      <c r="D32" s="240"/>
      <c r="E32" s="240" t="s">
        <v>512</v>
      </c>
      <c r="F32" s="240"/>
      <c r="G32" s="260" t="s">
        <v>587</v>
      </c>
      <c r="H32" s="240"/>
      <c r="I32" s="238"/>
    </row>
    <row r="33" spans="2:9" x14ac:dyDescent="0.3">
      <c r="B33" s="245" t="s">
        <v>528</v>
      </c>
      <c r="C33" s="240" t="s">
        <v>590</v>
      </c>
      <c r="D33" s="240"/>
      <c r="E33" s="240" t="s">
        <v>512</v>
      </c>
      <c r="F33" s="240"/>
      <c r="G33" s="260" t="s">
        <v>587</v>
      </c>
      <c r="H33" s="240"/>
      <c r="I33" s="238"/>
    </row>
    <row r="34" spans="2:9" x14ac:dyDescent="0.3">
      <c r="B34" s="245" t="s">
        <v>528</v>
      </c>
      <c r="C34" s="240" t="s">
        <v>591</v>
      </c>
      <c r="D34" s="240"/>
      <c r="E34" s="240" t="s">
        <v>512</v>
      </c>
      <c r="F34" s="240"/>
      <c r="G34" s="260" t="s">
        <v>587</v>
      </c>
      <c r="H34" s="240"/>
      <c r="I34" s="238"/>
    </row>
    <row r="35" spans="2:9" x14ac:dyDescent="0.3">
      <c r="B35" s="233" t="s">
        <v>571</v>
      </c>
      <c r="C35" s="258" t="s">
        <v>592</v>
      </c>
      <c r="D35" s="258"/>
      <c r="E35" s="240" t="s">
        <v>512</v>
      </c>
      <c r="F35" s="240"/>
      <c r="G35" s="260" t="s">
        <v>587</v>
      </c>
      <c r="H35" s="258" t="s">
        <v>593</v>
      </c>
      <c r="I35" s="238"/>
    </row>
    <row r="36" spans="2:9" x14ac:dyDescent="0.3">
      <c r="B36" s="233" t="s">
        <v>548</v>
      </c>
      <c r="C36" s="261" t="s">
        <v>594</v>
      </c>
      <c r="D36" s="240"/>
      <c r="E36" s="240" t="s">
        <v>512</v>
      </c>
      <c r="F36" s="240"/>
      <c r="G36" s="260" t="s">
        <v>587</v>
      </c>
      <c r="H36" s="240"/>
      <c r="I36" s="238"/>
    </row>
    <row r="37" spans="2:9" x14ac:dyDescent="0.3">
      <c r="B37" s="233" t="s">
        <v>595</v>
      </c>
      <c r="C37" s="240" t="s">
        <v>596</v>
      </c>
      <c r="D37" s="240"/>
      <c r="E37" s="240" t="s">
        <v>512</v>
      </c>
      <c r="F37" s="240"/>
      <c r="G37" s="260" t="s">
        <v>587</v>
      </c>
      <c r="H37" s="240" t="s">
        <v>597</v>
      </c>
      <c r="I37" s="238"/>
    </row>
    <row r="38" spans="2:9" x14ac:dyDescent="0.3">
      <c r="B38" s="233" t="s">
        <v>595</v>
      </c>
      <c r="C38" s="240" t="s">
        <v>598</v>
      </c>
      <c r="D38" s="240"/>
      <c r="E38" s="240" t="s">
        <v>512</v>
      </c>
      <c r="F38" s="240"/>
      <c r="G38" s="260" t="s">
        <v>587</v>
      </c>
      <c r="H38" s="240" t="s">
        <v>597</v>
      </c>
      <c r="I38" s="238"/>
    </row>
    <row r="39" spans="2:9" x14ac:dyDescent="0.3">
      <c r="B39" s="233" t="s">
        <v>595</v>
      </c>
      <c r="C39" s="240" t="s">
        <v>599</v>
      </c>
      <c r="D39" s="240"/>
      <c r="E39" s="240" t="s">
        <v>512</v>
      </c>
      <c r="F39" s="240"/>
      <c r="G39" s="260" t="s">
        <v>587</v>
      </c>
      <c r="H39" s="240" t="s">
        <v>597</v>
      </c>
      <c r="I39" s="238"/>
    </row>
    <row r="40" spans="2:9" x14ac:dyDescent="0.3">
      <c r="B40" s="233" t="s">
        <v>595</v>
      </c>
      <c r="C40" s="240" t="s">
        <v>600</v>
      </c>
      <c r="D40" s="240"/>
      <c r="E40" s="240" t="s">
        <v>512</v>
      </c>
      <c r="F40" s="240"/>
      <c r="G40" s="260" t="s">
        <v>587</v>
      </c>
      <c r="H40" s="240" t="s">
        <v>597</v>
      </c>
      <c r="I40" s="238"/>
    </row>
    <row r="41" spans="2:9" x14ac:dyDescent="0.3">
      <c r="B41" s="233" t="s">
        <v>595</v>
      </c>
      <c r="C41" s="240" t="s">
        <v>601</v>
      </c>
      <c r="D41" s="240"/>
      <c r="E41" s="240" t="s">
        <v>512</v>
      </c>
      <c r="F41" s="240"/>
      <c r="G41" s="260" t="s">
        <v>587</v>
      </c>
      <c r="H41" s="240" t="s">
        <v>597</v>
      </c>
      <c r="I41" s="238"/>
    </row>
    <row r="42" spans="2:9" x14ac:dyDescent="0.3">
      <c r="B42" s="233" t="s">
        <v>595</v>
      </c>
      <c r="C42" s="240" t="s">
        <v>602</v>
      </c>
      <c r="D42" s="240"/>
      <c r="E42" s="240" t="s">
        <v>512</v>
      </c>
      <c r="F42" s="240"/>
      <c r="G42" s="260" t="s">
        <v>587</v>
      </c>
      <c r="H42" s="240" t="s">
        <v>597</v>
      </c>
      <c r="I42" s="238"/>
    </row>
    <row r="43" spans="2:9" x14ac:dyDescent="0.3">
      <c r="B43" s="233" t="s">
        <v>525</v>
      </c>
      <c r="C43" s="240" t="s">
        <v>603</v>
      </c>
      <c r="D43" s="240"/>
      <c r="E43" s="240" t="s">
        <v>512</v>
      </c>
      <c r="F43" s="240"/>
      <c r="G43" s="260" t="s">
        <v>587</v>
      </c>
      <c r="H43" s="240" t="s">
        <v>604</v>
      </c>
      <c r="I43" s="238"/>
    </row>
    <row r="44" spans="2:9" x14ac:dyDescent="0.3">
      <c r="B44" s="233" t="s">
        <v>525</v>
      </c>
      <c r="C44" s="240" t="s">
        <v>605</v>
      </c>
      <c r="D44" s="240"/>
      <c r="E44" s="240" t="s">
        <v>512</v>
      </c>
      <c r="F44" s="240"/>
      <c r="G44" s="260" t="s">
        <v>587</v>
      </c>
      <c r="H44" s="240" t="s">
        <v>606</v>
      </c>
      <c r="I44" s="238"/>
    </row>
    <row r="45" spans="2:9" x14ac:dyDescent="0.3">
      <c r="B45" s="233" t="s">
        <v>525</v>
      </c>
      <c r="C45" s="240" t="s">
        <v>607</v>
      </c>
      <c r="D45" s="240"/>
      <c r="E45" s="240" t="s">
        <v>512</v>
      </c>
      <c r="F45" s="240"/>
      <c r="G45" s="260" t="s">
        <v>587</v>
      </c>
      <c r="H45" s="240" t="s">
        <v>608</v>
      </c>
      <c r="I45" s="238"/>
    </row>
    <row r="46" spans="2:9" x14ac:dyDescent="0.3">
      <c r="B46" s="233" t="s">
        <v>563</v>
      </c>
      <c r="C46" s="240" t="s">
        <v>609</v>
      </c>
      <c r="D46" s="240"/>
      <c r="E46" s="240" t="s">
        <v>512</v>
      </c>
      <c r="F46" s="240"/>
      <c r="G46" s="260" t="s">
        <v>587</v>
      </c>
      <c r="H46" s="240"/>
      <c r="I46" s="238"/>
    </row>
    <row r="47" spans="2:9" x14ac:dyDescent="0.3">
      <c r="B47" s="245" t="s">
        <v>528</v>
      </c>
      <c r="C47" s="262" t="s">
        <v>610</v>
      </c>
      <c r="D47" s="277"/>
      <c r="E47" s="263" t="s">
        <v>522</v>
      </c>
      <c r="F47" s="263" t="s">
        <v>611</v>
      </c>
      <c r="G47" s="263"/>
      <c r="H47" s="240"/>
      <c r="I47" s="238"/>
    </row>
    <row r="48" spans="2:9" ht="14.25" customHeight="1" x14ac:dyDescent="0.3">
      <c r="B48" s="245" t="s">
        <v>528</v>
      </c>
      <c r="C48" s="263" t="s">
        <v>612</v>
      </c>
      <c r="D48" s="278"/>
      <c r="E48" s="263" t="s">
        <v>522</v>
      </c>
      <c r="F48" s="263" t="s">
        <v>611</v>
      </c>
      <c r="G48" s="263"/>
      <c r="H48" s="240"/>
      <c r="I48" s="238"/>
    </row>
    <row r="49" spans="2:9" x14ac:dyDescent="0.3">
      <c r="B49" s="245" t="s">
        <v>528</v>
      </c>
      <c r="C49" s="263" t="s">
        <v>613</v>
      </c>
      <c r="D49" s="278"/>
      <c r="E49" s="263" t="s">
        <v>522</v>
      </c>
      <c r="F49" s="263" t="s">
        <v>611</v>
      </c>
      <c r="G49" s="263"/>
      <c r="H49" s="240"/>
      <c r="I49" s="238"/>
    </row>
    <row r="50" spans="2:9" x14ac:dyDescent="0.3">
      <c r="B50" s="233" t="s">
        <v>536</v>
      </c>
      <c r="C50" s="262" t="s">
        <v>614</v>
      </c>
      <c r="D50" s="277"/>
      <c r="E50" s="263"/>
      <c r="F50" s="263" t="s">
        <v>615</v>
      </c>
      <c r="G50" s="263"/>
      <c r="H50" s="240"/>
      <c r="I50" s="238"/>
    </row>
    <row r="51" spans="2:9" x14ac:dyDescent="0.3">
      <c r="B51" s="233" t="s">
        <v>536</v>
      </c>
      <c r="C51" s="262" t="s">
        <v>616</v>
      </c>
      <c r="D51" s="277"/>
      <c r="E51" s="263" t="s">
        <v>617</v>
      </c>
      <c r="F51" s="263"/>
      <c r="G51" s="263"/>
      <c r="H51" s="240" t="s">
        <v>618</v>
      </c>
      <c r="I51" s="238"/>
    </row>
    <row r="52" spans="2:9" x14ac:dyDescent="0.3">
      <c r="B52" s="233" t="s">
        <v>571</v>
      </c>
      <c r="C52" s="263" t="s">
        <v>619</v>
      </c>
      <c r="D52" s="278"/>
      <c r="E52" s="263" t="s">
        <v>516</v>
      </c>
      <c r="F52" s="263" t="s">
        <v>620</v>
      </c>
      <c r="G52" s="263"/>
      <c r="H52" s="258" t="s">
        <v>621</v>
      </c>
      <c r="I52" s="238"/>
    </row>
    <row r="53" spans="2:9" x14ac:dyDescent="0.3">
      <c r="B53" s="233" t="s">
        <v>571</v>
      </c>
      <c r="C53" s="262" t="s">
        <v>622</v>
      </c>
      <c r="D53" s="277"/>
      <c r="E53" s="263" t="s">
        <v>516</v>
      </c>
      <c r="F53" s="263" t="s">
        <v>615</v>
      </c>
      <c r="G53" s="263"/>
      <c r="H53" s="258" t="s">
        <v>623</v>
      </c>
      <c r="I53" s="238"/>
    </row>
    <row r="54" spans="2:9" x14ac:dyDescent="0.3">
      <c r="B54" s="233" t="s">
        <v>520</v>
      </c>
      <c r="C54" s="262" t="s">
        <v>624</v>
      </c>
      <c r="D54" s="277"/>
      <c r="E54" s="263" t="s">
        <v>522</v>
      </c>
      <c r="F54" s="263" t="s">
        <v>625</v>
      </c>
      <c r="G54" s="263"/>
      <c r="H54" s="240"/>
      <c r="I54" s="238"/>
    </row>
    <row r="55" spans="2:9" x14ac:dyDescent="0.3">
      <c r="B55" s="233" t="s">
        <v>520</v>
      </c>
      <c r="C55" s="263" t="s">
        <v>626</v>
      </c>
      <c r="D55" s="278"/>
      <c r="E55" s="263" t="s">
        <v>522</v>
      </c>
      <c r="F55" s="263" t="s">
        <v>625</v>
      </c>
      <c r="G55" s="263"/>
      <c r="H55" s="240"/>
      <c r="I55" s="238"/>
    </row>
    <row r="56" spans="2:9" x14ac:dyDescent="0.3">
      <c r="B56" s="233" t="s">
        <v>514</v>
      </c>
      <c r="C56" s="263" t="s">
        <v>627</v>
      </c>
      <c r="D56" s="278"/>
      <c r="E56" s="263" t="s">
        <v>522</v>
      </c>
      <c r="F56" s="263" t="s">
        <v>615</v>
      </c>
      <c r="G56" s="263"/>
      <c r="H56" s="240"/>
      <c r="I56" s="238"/>
    </row>
    <row r="57" spans="2:9" ht="27" x14ac:dyDescent="0.3">
      <c r="B57" s="233" t="s">
        <v>525</v>
      </c>
      <c r="C57" s="262" t="s">
        <v>628</v>
      </c>
      <c r="D57" s="277"/>
      <c r="E57" s="263" t="s">
        <v>516</v>
      </c>
      <c r="F57" s="263" t="s">
        <v>615</v>
      </c>
      <c r="G57" s="263"/>
      <c r="H57" s="264" t="s">
        <v>629</v>
      </c>
      <c r="I57" s="238"/>
    </row>
    <row r="58" spans="2:9" x14ac:dyDescent="0.3">
      <c r="B58" s="233" t="s">
        <v>525</v>
      </c>
      <c r="C58" s="263" t="s">
        <v>630</v>
      </c>
      <c r="D58" s="278"/>
      <c r="E58" s="263" t="s">
        <v>557</v>
      </c>
      <c r="F58" s="263" t="s">
        <v>615</v>
      </c>
      <c r="G58" s="263"/>
      <c r="H58" s="258" t="s">
        <v>631</v>
      </c>
      <c r="I58" s="238"/>
    </row>
    <row r="59" spans="2:9" x14ac:dyDescent="0.3">
      <c r="B59" s="233" t="s">
        <v>525</v>
      </c>
      <c r="C59" s="263" t="s">
        <v>632</v>
      </c>
      <c r="D59" s="278"/>
      <c r="E59" s="263" t="s">
        <v>512</v>
      </c>
      <c r="F59" s="263" t="s">
        <v>615</v>
      </c>
      <c r="G59" s="263"/>
      <c r="H59" s="258" t="s">
        <v>633</v>
      </c>
      <c r="I59" s="238"/>
    </row>
    <row r="60" spans="2:9" x14ac:dyDescent="0.3">
      <c r="B60" s="233" t="s">
        <v>525</v>
      </c>
      <c r="C60" s="263" t="s">
        <v>634</v>
      </c>
      <c r="D60" s="278"/>
      <c r="E60" s="263" t="s">
        <v>516</v>
      </c>
      <c r="F60" s="263" t="s">
        <v>615</v>
      </c>
      <c r="G60" s="263"/>
      <c r="H60" s="258"/>
      <c r="I60" s="238"/>
    </row>
    <row r="61" spans="2:9" x14ac:dyDescent="0.3">
      <c r="B61" s="233" t="s">
        <v>525</v>
      </c>
      <c r="C61" s="263" t="s">
        <v>635</v>
      </c>
      <c r="D61" s="278"/>
      <c r="E61" s="263" t="s">
        <v>516</v>
      </c>
      <c r="F61" s="263" t="s">
        <v>615</v>
      </c>
      <c r="G61" s="263"/>
      <c r="H61" s="258"/>
      <c r="I61" s="238"/>
    </row>
    <row r="62" spans="2:9" x14ac:dyDescent="0.3">
      <c r="B62" s="233" t="s">
        <v>525</v>
      </c>
      <c r="C62" s="263" t="s">
        <v>636</v>
      </c>
      <c r="D62" s="278"/>
      <c r="E62" s="263" t="s">
        <v>516</v>
      </c>
      <c r="F62" s="263" t="s">
        <v>615</v>
      </c>
      <c r="G62" s="263"/>
      <c r="H62" s="240"/>
      <c r="I62" s="238"/>
    </row>
    <row r="63" spans="2:9" x14ac:dyDescent="0.3">
      <c r="B63" s="233" t="s">
        <v>525</v>
      </c>
      <c r="C63" s="262" t="s">
        <v>637</v>
      </c>
      <c r="D63" s="277"/>
      <c r="E63" s="263" t="s">
        <v>557</v>
      </c>
      <c r="F63" s="263" t="s">
        <v>615</v>
      </c>
      <c r="G63" s="263"/>
      <c r="H63" s="240" t="s">
        <v>638</v>
      </c>
      <c r="I63" s="238"/>
    </row>
    <row r="64" spans="2:9" x14ac:dyDescent="0.3">
      <c r="B64" s="233" t="s">
        <v>525</v>
      </c>
      <c r="C64" s="262" t="s">
        <v>639</v>
      </c>
      <c r="D64" s="277"/>
      <c r="E64" s="263" t="s">
        <v>516</v>
      </c>
      <c r="F64" s="263" t="s">
        <v>615</v>
      </c>
      <c r="G64" s="263"/>
      <c r="H64" s="240" t="s">
        <v>640</v>
      </c>
      <c r="I64" s="238"/>
    </row>
    <row r="65" spans="2:9" ht="27" x14ac:dyDescent="0.3">
      <c r="B65" s="265" t="s">
        <v>641</v>
      </c>
      <c r="C65" s="240" t="s">
        <v>642</v>
      </c>
      <c r="D65" s="240"/>
      <c r="E65" s="240" t="s">
        <v>557</v>
      </c>
      <c r="F65" s="240"/>
      <c r="G65" s="240"/>
      <c r="H65" s="240"/>
      <c r="I65" s="238"/>
    </row>
    <row r="66" spans="2:9" ht="27" x14ac:dyDescent="0.3">
      <c r="B66" s="265" t="s">
        <v>641</v>
      </c>
      <c r="C66" s="240" t="s">
        <v>643</v>
      </c>
      <c r="D66" s="240"/>
      <c r="E66" s="240" t="s">
        <v>557</v>
      </c>
      <c r="F66" s="240"/>
      <c r="G66" s="240"/>
      <c r="H66" s="240"/>
      <c r="I66" s="238"/>
    </row>
    <row r="67" spans="2:9" ht="27" x14ac:dyDescent="0.3">
      <c r="B67" s="265" t="s">
        <v>641</v>
      </c>
      <c r="C67" s="240" t="s">
        <v>644</v>
      </c>
      <c r="D67" s="240"/>
      <c r="E67" s="240" t="s">
        <v>557</v>
      </c>
      <c r="F67" s="240"/>
      <c r="G67" s="240"/>
      <c r="H67" s="240"/>
      <c r="I67" s="238"/>
    </row>
    <row r="68" spans="2:9" ht="27" x14ac:dyDescent="0.3">
      <c r="B68" s="265" t="s">
        <v>641</v>
      </c>
      <c r="C68" s="240" t="s">
        <v>645</v>
      </c>
      <c r="D68" s="240"/>
      <c r="E68" s="240" t="s">
        <v>557</v>
      </c>
      <c r="F68" s="240"/>
      <c r="G68" s="240"/>
      <c r="H68" s="240"/>
      <c r="I68" s="238"/>
    </row>
    <row r="69" spans="2:9" ht="27" x14ac:dyDescent="0.3">
      <c r="B69" s="266" t="s">
        <v>641</v>
      </c>
      <c r="C69" s="240" t="s">
        <v>646</v>
      </c>
      <c r="D69" s="240"/>
      <c r="E69" s="240" t="s">
        <v>557</v>
      </c>
      <c r="F69" s="240"/>
      <c r="G69" s="240"/>
      <c r="H69" s="240"/>
      <c r="I69" s="238"/>
    </row>
  </sheetData>
  <mergeCells count="1">
    <mergeCell ref="G15:G16"/>
  </mergeCells>
  <phoneticPr fontId="7" type="noConversion"/>
  <pageMargins left="0.23622047244094491" right="0.23622047244094491" top="0" bottom="0" header="0" footer="0"/>
  <pageSetup paperSize="9" scale="55" fitToWidth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Q86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8" sqref="A8"/>
      <selection pane="bottomRight" activeCell="C10" sqref="C10"/>
    </sheetView>
  </sheetViews>
  <sheetFormatPr defaultRowHeight="16.5" x14ac:dyDescent="0.3"/>
  <cols>
    <col min="1" max="1" width="1.375" customWidth="1"/>
    <col min="2" max="2" width="10.375" customWidth="1"/>
    <col min="3" max="3" width="44" customWidth="1"/>
    <col min="4" max="4" width="20.625" style="82" customWidth="1"/>
    <col min="5" max="5" width="23.125" style="82" customWidth="1"/>
    <col min="6" max="6" width="18.625" style="82" customWidth="1"/>
    <col min="7" max="16" width="17.625" style="82" customWidth="1"/>
    <col min="17" max="17" width="19.125" style="82" customWidth="1"/>
  </cols>
  <sheetData>
    <row r="1" spans="2:17" ht="18" thickBot="1" x14ac:dyDescent="0.35">
      <c r="B1" s="104" t="s">
        <v>275</v>
      </c>
      <c r="C1" s="105"/>
      <c r="D1" s="107" t="s">
        <v>276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2:17" ht="18" customHeight="1" x14ac:dyDescent="0.3">
      <c r="B2" s="147" t="s">
        <v>277</v>
      </c>
      <c r="C2" s="109" t="s">
        <v>278</v>
      </c>
      <c r="D2" s="109" t="s">
        <v>265</v>
      </c>
      <c r="E2" s="108" t="s">
        <v>279</v>
      </c>
      <c r="F2" s="110" t="s">
        <v>279</v>
      </c>
      <c r="G2" s="110" t="s">
        <v>279</v>
      </c>
      <c r="H2" s="110" t="s">
        <v>279</v>
      </c>
      <c r="I2" s="110" t="s">
        <v>279</v>
      </c>
      <c r="J2" s="110" t="s">
        <v>279</v>
      </c>
      <c r="K2" s="110" t="s">
        <v>279</v>
      </c>
      <c r="L2" s="110" t="s">
        <v>279</v>
      </c>
      <c r="M2" s="110" t="s">
        <v>279</v>
      </c>
      <c r="N2" s="110" t="s">
        <v>279</v>
      </c>
      <c r="O2" s="110" t="s">
        <v>279</v>
      </c>
      <c r="P2" s="110" t="s">
        <v>279</v>
      </c>
      <c r="Q2" s="110" t="s">
        <v>279</v>
      </c>
    </row>
    <row r="3" spans="2:17" ht="18" customHeight="1" thickBot="1" x14ac:dyDescent="0.35">
      <c r="B3" s="146" t="s">
        <v>280</v>
      </c>
      <c r="C3" s="111" t="s">
        <v>281</v>
      </c>
      <c r="D3" s="112" t="s">
        <v>282</v>
      </c>
      <c r="E3" s="111" t="s">
        <v>283</v>
      </c>
      <c r="F3" s="111" t="s">
        <v>284</v>
      </c>
      <c r="G3" s="111" t="s">
        <v>285</v>
      </c>
      <c r="H3" s="111" t="s">
        <v>286</v>
      </c>
      <c r="I3" s="111" t="s">
        <v>287</v>
      </c>
      <c r="J3" s="111" t="s">
        <v>288</v>
      </c>
      <c r="K3" s="111" t="s">
        <v>289</v>
      </c>
      <c r="L3" s="111" t="s">
        <v>290</v>
      </c>
      <c r="M3" s="111" t="s">
        <v>291</v>
      </c>
      <c r="N3" s="111" t="s">
        <v>292</v>
      </c>
      <c r="O3" s="111" t="s">
        <v>293</v>
      </c>
      <c r="P3" s="111" t="s">
        <v>294</v>
      </c>
      <c r="Q3" s="111" t="s">
        <v>295</v>
      </c>
    </row>
    <row r="4" spans="2:17" ht="18" customHeight="1" x14ac:dyDescent="0.3">
      <c r="B4" s="222" t="s">
        <v>296</v>
      </c>
      <c r="C4" s="113"/>
      <c r="D4" s="115"/>
      <c r="E4" s="114" t="s">
        <v>297</v>
      </c>
      <c r="F4" s="114" t="s">
        <v>298</v>
      </c>
      <c r="G4" s="114" t="s">
        <v>297</v>
      </c>
      <c r="H4" s="148" t="s">
        <v>299</v>
      </c>
      <c r="I4" s="114" t="s">
        <v>297</v>
      </c>
      <c r="J4" s="114" t="s">
        <v>300</v>
      </c>
      <c r="K4" s="114" t="s">
        <v>297</v>
      </c>
      <c r="L4" s="114" t="s">
        <v>301</v>
      </c>
      <c r="M4" s="114" t="s">
        <v>297</v>
      </c>
      <c r="N4" s="114"/>
      <c r="O4" s="114" t="s">
        <v>302</v>
      </c>
      <c r="P4" s="114"/>
      <c r="Q4" s="114" t="s">
        <v>302</v>
      </c>
    </row>
    <row r="5" spans="2:17" ht="18" customHeight="1" x14ac:dyDescent="0.3">
      <c r="B5" s="222"/>
      <c r="C5" s="116"/>
      <c r="D5" s="119"/>
      <c r="E5" s="118" t="s">
        <v>266</v>
      </c>
      <c r="F5" s="118" t="s">
        <v>303</v>
      </c>
      <c r="G5" s="118"/>
      <c r="H5" s="118"/>
      <c r="I5" s="118"/>
      <c r="J5" s="118" t="s">
        <v>304</v>
      </c>
      <c r="K5" s="118"/>
      <c r="L5" s="118" t="s">
        <v>304</v>
      </c>
      <c r="M5" s="118"/>
      <c r="N5" s="118" t="s">
        <v>304</v>
      </c>
      <c r="O5" s="118"/>
      <c r="P5" s="118" t="s">
        <v>304</v>
      </c>
      <c r="Q5" s="118"/>
    </row>
    <row r="6" spans="2:17" ht="18" customHeight="1" x14ac:dyDescent="0.3">
      <c r="B6" s="222"/>
      <c r="C6" s="116"/>
      <c r="D6" s="119"/>
      <c r="E6" s="118" t="s">
        <v>305</v>
      </c>
      <c r="F6" s="225" t="s">
        <v>306</v>
      </c>
      <c r="G6" s="226"/>
      <c r="H6" s="227" t="s">
        <v>307</v>
      </c>
      <c r="I6" s="228"/>
      <c r="J6" s="225" t="s">
        <v>308</v>
      </c>
      <c r="K6" s="226"/>
      <c r="L6" s="227" t="s">
        <v>309</v>
      </c>
      <c r="M6" s="228"/>
      <c r="N6" s="225" t="s">
        <v>310</v>
      </c>
      <c r="O6" s="226"/>
      <c r="P6" s="216" t="s">
        <v>311</v>
      </c>
      <c r="Q6" s="217"/>
    </row>
    <row r="7" spans="2:17" ht="18" customHeight="1" x14ac:dyDescent="0.3">
      <c r="B7" s="222"/>
      <c r="C7" s="116"/>
      <c r="D7" s="119"/>
      <c r="E7" s="118" t="s">
        <v>312</v>
      </c>
      <c r="F7" s="118"/>
      <c r="G7" s="118" t="s">
        <v>313</v>
      </c>
      <c r="H7" s="118"/>
      <c r="I7" s="118" t="s">
        <v>314</v>
      </c>
      <c r="J7" s="149" t="s">
        <v>315</v>
      </c>
      <c r="K7" s="118" t="s">
        <v>316</v>
      </c>
      <c r="L7" s="118"/>
      <c r="M7" s="118" t="s">
        <v>317</v>
      </c>
      <c r="N7" s="118"/>
      <c r="O7" s="118" t="s">
        <v>318</v>
      </c>
      <c r="P7" s="118"/>
      <c r="Q7" s="118"/>
    </row>
    <row r="8" spans="2:17" ht="18" customHeight="1" x14ac:dyDescent="0.3">
      <c r="B8" s="223"/>
      <c r="C8" s="117"/>
      <c r="D8" s="119"/>
      <c r="E8" s="118"/>
      <c r="F8" s="118"/>
      <c r="G8" s="118" t="s">
        <v>319</v>
      </c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2:17" ht="18" customHeight="1" thickBot="1" x14ac:dyDescent="0.35">
      <c r="B9" s="224"/>
      <c r="C9" s="120"/>
      <c r="D9" s="1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2:17" ht="18" customHeight="1" x14ac:dyDescent="0.3">
      <c r="B10" s="218" t="s">
        <v>320</v>
      </c>
      <c r="C10" s="113" t="s">
        <v>321</v>
      </c>
      <c r="D10" s="115"/>
      <c r="E10" s="114"/>
      <c r="F10" s="114"/>
      <c r="G10" s="114"/>
      <c r="H10" s="114"/>
      <c r="I10" s="114" t="s">
        <v>322</v>
      </c>
      <c r="J10" s="114"/>
      <c r="K10" s="114"/>
      <c r="L10" s="114"/>
      <c r="M10" s="114"/>
      <c r="N10" s="114"/>
      <c r="O10" s="114"/>
      <c r="P10" s="114"/>
      <c r="Q10" s="114"/>
    </row>
    <row r="11" spans="2:17" ht="18" customHeight="1" x14ac:dyDescent="0.3">
      <c r="B11" s="218"/>
      <c r="C11" s="116" t="s">
        <v>323</v>
      </c>
      <c r="D11" s="119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2:17" ht="18" customHeight="1" x14ac:dyDescent="0.3">
      <c r="B12" s="218"/>
      <c r="C12" s="116" t="s">
        <v>324</v>
      </c>
      <c r="D12" s="119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2:17" ht="18" customHeight="1" x14ac:dyDescent="0.3">
      <c r="B13" s="219"/>
      <c r="C13" s="117" t="s">
        <v>4</v>
      </c>
      <c r="D13" s="119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2:17" ht="18" customHeight="1" thickBot="1" x14ac:dyDescent="0.35">
      <c r="B14" s="220"/>
      <c r="C14" s="120"/>
      <c r="D14" s="122"/>
      <c r="E14" s="121"/>
      <c r="F14" s="121"/>
      <c r="G14" s="121"/>
      <c r="H14" s="121"/>
      <c r="I14" s="121"/>
      <c r="J14" s="121"/>
      <c r="K14" s="121"/>
      <c r="L14" s="121" t="s">
        <v>301</v>
      </c>
      <c r="M14" s="121"/>
      <c r="N14" s="121"/>
      <c r="O14" s="121"/>
      <c r="P14" s="121"/>
      <c r="Q14" s="121"/>
    </row>
    <row r="15" spans="2:17" ht="18" customHeight="1" x14ac:dyDescent="0.3">
      <c r="B15" s="221" t="s">
        <v>62</v>
      </c>
      <c r="C15" s="123" t="s">
        <v>325</v>
      </c>
      <c r="D15" s="127" t="s">
        <v>326</v>
      </c>
      <c r="E15" s="150"/>
      <c r="F15" s="125"/>
      <c r="G15" s="118"/>
      <c r="H15" s="125"/>
      <c r="I15" s="127"/>
      <c r="J15" s="150"/>
      <c r="K15" s="118"/>
      <c r="L15" s="118"/>
      <c r="M15" s="118"/>
      <c r="N15" s="118"/>
      <c r="O15" s="118"/>
      <c r="P15" s="118"/>
      <c r="Q15" s="118"/>
    </row>
    <row r="16" spans="2:17" ht="18" customHeight="1" x14ac:dyDescent="0.3">
      <c r="B16" s="219"/>
      <c r="C16" s="117" t="s">
        <v>327</v>
      </c>
      <c r="D16" s="118"/>
      <c r="E16" s="150"/>
      <c r="F16" s="125"/>
      <c r="G16" s="118"/>
      <c r="H16" s="118"/>
      <c r="I16" s="118"/>
      <c r="J16" s="150"/>
      <c r="K16" s="118"/>
      <c r="L16" s="118"/>
      <c r="M16" s="118"/>
      <c r="N16" s="118"/>
      <c r="O16" s="118"/>
      <c r="P16" s="118"/>
      <c r="Q16" s="118"/>
    </row>
    <row r="17" spans="2:17" ht="18" customHeight="1" x14ac:dyDescent="0.3">
      <c r="B17" s="219"/>
      <c r="C17" s="117" t="s">
        <v>328</v>
      </c>
      <c r="D17" s="118"/>
      <c r="E17" s="150"/>
      <c r="F17" s="125"/>
      <c r="G17" s="150"/>
      <c r="H17" s="118"/>
      <c r="I17" s="150"/>
      <c r="J17" s="150"/>
      <c r="K17" s="118"/>
      <c r="L17" s="118"/>
      <c r="M17" s="118"/>
      <c r="N17" s="118"/>
      <c r="O17" s="118"/>
      <c r="P17" s="118"/>
      <c r="Q17" s="118"/>
    </row>
    <row r="18" spans="2:17" ht="18" customHeight="1" x14ac:dyDescent="0.3">
      <c r="B18" s="219"/>
      <c r="C18" s="116" t="s">
        <v>329</v>
      </c>
      <c r="D18" s="118"/>
      <c r="E18" s="150"/>
      <c r="F18" s="125"/>
      <c r="G18" s="150"/>
      <c r="H18" s="118"/>
      <c r="I18" s="150"/>
      <c r="J18" s="151"/>
      <c r="K18" s="118"/>
      <c r="L18" s="118"/>
      <c r="M18" s="118"/>
      <c r="N18" s="118"/>
      <c r="O18" s="118"/>
      <c r="P18" s="118"/>
      <c r="Q18" s="118"/>
    </row>
    <row r="19" spans="2:17" ht="18" customHeight="1" x14ac:dyDescent="0.3">
      <c r="B19" s="219"/>
      <c r="C19" s="117" t="s">
        <v>330</v>
      </c>
      <c r="D19" s="118"/>
      <c r="E19" s="150"/>
      <c r="F19" s="118"/>
      <c r="G19" s="118"/>
      <c r="H19" s="118"/>
      <c r="I19" s="118"/>
      <c r="J19" s="150"/>
      <c r="K19" s="118"/>
      <c r="L19" s="118"/>
      <c r="M19" s="118"/>
      <c r="N19" s="118"/>
      <c r="O19" s="118"/>
      <c r="P19" s="118"/>
      <c r="Q19" s="118"/>
    </row>
    <row r="20" spans="2:17" ht="18" customHeight="1" x14ac:dyDescent="0.3">
      <c r="B20" s="219"/>
      <c r="C20" s="116" t="s">
        <v>331</v>
      </c>
      <c r="D20" s="118"/>
      <c r="E20" s="150" t="s">
        <v>332</v>
      </c>
      <c r="F20" s="118"/>
      <c r="G20" s="118"/>
      <c r="H20" s="118"/>
      <c r="I20" s="118"/>
      <c r="J20" s="150"/>
      <c r="K20" s="118"/>
      <c r="L20" s="118"/>
      <c r="M20" s="118"/>
      <c r="N20" s="118"/>
      <c r="O20" s="118"/>
      <c r="P20" s="118"/>
      <c r="Q20" s="118"/>
    </row>
    <row r="21" spans="2:17" ht="18" customHeight="1" x14ac:dyDescent="0.3">
      <c r="B21" s="219"/>
      <c r="C21" s="124" t="s">
        <v>333</v>
      </c>
      <c r="D21" s="118"/>
      <c r="E21" s="150"/>
      <c r="F21" s="118"/>
      <c r="G21" s="118"/>
      <c r="H21" s="118"/>
      <c r="I21" s="118"/>
      <c r="J21" s="150"/>
      <c r="K21" s="118"/>
      <c r="L21" s="118"/>
      <c r="M21" s="118"/>
      <c r="N21" s="118"/>
      <c r="O21" s="118"/>
      <c r="P21" s="118"/>
      <c r="Q21" s="118"/>
    </row>
    <row r="22" spans="2:17" ht="18" customHeight="1" x14ac:dyDescent="0.3">
      <c r="B22" s="219"/>
      <c r="C22" s="124" t="s">
        <v>334</v>
      </c>
      <c r="D22" s="118"/>
      <c r="E22" s="150"/>
      <c r="F22" s="118"/>
      <c r="G22" s="118"/>
      <c r="H22" s="118"/>
      <c r="I22" s="118"/>
      <c r="J22" s="150"/>
      <c r="K22" s="118"/>
      <c r="L22" s="118"/>
      <c r="M22" s="118"/>
      <c r="N22" s="118"/>
      <c r="O22" s="118"/>
      <c r="P22" s="118"/>
      <c r="Q22" s="118"/>
    </row>
    <row r="23" spans="2:17" ht="18" customHeight="1" x14ac:dyDescent="0.3">
      <c r="B23" s="219"/>
      <c r="C23" s="124" t="s">
        <v>6</v>
      </c>
      <c r="D23" s="118"/>
      <c r="E23" s="150"/>
      <c r="F23" s="118"/>
      <c r="G23" s="118"/>
      <c r="H23" s="118"/>
      <c r="I23" s="118"/>
      <c r="J23" s="150"/>
      <c r="K23" s="118"/>
      <c r="L23" s="118"/>
      <c r="M23" s="118"/>
      <c r="N23" s="118"/>
      <c r="O23" s="118"/>
      <c r="P23" s="118"/>
      <c r="Q23" s="118"/>
    </row>
    <row r="24" spans="2:17" ht="18" customHeight="1" x14ac:dyDescent="0.3">
      <c r="B24" s="219"/>
      <c r="C24" s="129" t="s">
        <v>335</v>
      </c>
      <c r="D24" s="118"/>
      <c r="E24" s="150"/>
      <c r="F24" s="118"/>
      <c r="G24" s="118"/>
      <c r="H24" s="118"/>
      <c r="I24" s="118"/>
      <c r="J24" s="150"/>
      <c r="K24" s="118"/>
      <c r="L24" s="118"/>
      <c r="M24" s="118"/>
      <c r="N24" s="118"/>
      <c r="O24" s="118"/>
      <c r="P24" s="118"/>
      <c r="Q24" s="118"/>
    </row>
    <row r="25" spans="2:17" ht="18" customHeight="1" x14ac:dyDescent="0.3">
      <c r="B25" s="219"/>
      <c r="C25" s="129" t="s">
        <v>336</v>
      </c>
      <c r="D25" s="118"/>
      <c r="E25" s="150"/>
      <c r="F25" s="118"/>
      <c r="G25" s="118"/>
      <c r="H25" s="118"/>
      <c r="I25" s="118"/>
      <c r="J25" s="150"/>
      <c r="K25" s="118"/>
      <c r="L25" s="118"/>
      <c r="M25" s="118"/>
      <c r="N25" s="118"/>
      <c r="O25" s="118"/>
      <c r="P25" s="118"/>
      <c r="Q25" s="118"/>
    </row>
    <row r="26" spans="2:17" ht="18" customHeight="1" x14ac:dyDescent="0.3">
      <c r="B26" s="219"/>
      <c r="C26" s="129" t="s">
        <v>337</v>
      </c>
      <c r="D26" s="118"/>
      <c r="E26" s="150"/>
      <c r="F26" s="118"/>
      <c r="G26" s="118"/>
      <c r="H26" s="118"/>
      <c r="I26" s="118"/>
      <c r="J26" s="150"/>
      <c r="K26" s="118"/>
      <c r="L26" s="118"/>
      <c r="M26" s="118"/>
      <c r="N26" s="118"/>
      <c r="O26" s="118"/>
      <c r="P26" s="118"/>
      <c r="Q26" s="118"/>
    </row>
    <row r="27" spans="2:17" ht="18" customHeight="1" x14ac:dyDescent="0.3">
      <c r="B27" s="219"/>
      <c r="C27" s="129" t="s">
        <v>338</v>
      </c>
      <c r="D27" s="118" t="s">
        <v>339</v>
      </c>
      <c r="E27" s="119" t="s">
        <v>340</v>
      </c>
      <c r="F27" s="118"/>
      <c r="G27" s="118" t="s">
        <v>341</v>
      </c>
      <c r="H27" s="118"/>
      <c r="I27" s="118" t="s">
        <v>342</v>
      </c>
      <c r="J27" s="150"/>
      <c r="K27" s="118" t="s">
        <v>343</v>
      </c>
      <c r="L27" s="118"/>
      <c r="M27" s="118" t="s">
        <v>344</v>
      </c>
      <c r="N27" s="118"/>
      <c r="O27" s="118" t="s">
        <v>345</v>
      </c>
      <c r="P27" s="118"/>
      <c r="Q27" s="118" t="s">
        <v>346</v>
      </c>
    </row>
    <row r="28" spans="2:17" ht="18" customHeight="1" x14ac:dyDescent="0.3">
      <c r="B28" s="219"/>
      <c r="C28" s="129" t="s">
        <v>347</v>
      </c>
      <c r="D28" s="118"/>
      <c r="E28" s="150"/>
      <c r="F28" s="118"/>
      <c r="G28" s="118"/>
      <c r="H28" s="118"/>
      <c r="I28" s="118"/>
      <c r="J28" s="150"/>
      <c r="K28" s="118"/>
      <c r="L28" s="118"/>
      <c r="M28" s="118"/>
      <c r="N28" s="118"/>
      <c r="O28" s="118"/>
      <c r="P28" s="118"/>
      <c r="Q28" s="118"/>
    </row>
    <row r="29" spans="2:17" ht="18" customHeight="1" x14ac:dyDescent="0.3">
      <c r="B29" s="219"/>
      <c r="C29" s="129" t="s">
        <v>348</v>
      </c>
      <c r="D29" s="118"/>
      <c r="E29" s="150"/>
      <c r="F29" s="118"/>
      <c r="G29" s="118"/>
      <c r="H29" s="118"/>
      <c r="I29" s="118"/>
      <c r="J29" s="150"/>
      <c r="K29" s="118"/>
      <c r="L29" s="118"/>
      <c r="M29" s="118"/>
      <c r="N29" s="118"/>
      <c r="O29" s="118"/>
      <c r="P29" s="118"/>
      <c r="Q29" s="118"/>
    </row>
    <row r="30" spans="2:17" ht="18" customHeight="1" x14ac:dyDescent="0.3">
      <c r="B30" s="219"/>
      <c r="C30" s="129" t="s">
        <v>349</v>
      </c>
      <c r="D30" s="118"/>
      <c r="E30" s="150"/>
      <c r="F30" s="118"/>
      <c r="G30" s="118"/>
      <c r="H30" s="118"/>
      <c r="I30" s="118"/>
      <c r="J30" s="150"/>
      <c r="K30" s="118"/>
      <c r="L30" s="118"/>
      <c r="M30" s="118"/>
      <c r="N30" s="118"/>
      <c r="O30" s="118"/>
      <c r="P30" s="118"/>
      <c r="Q30" s="118"/>
    </row>
    <row r="31" spans="2:17" ht="18" customHeight="1" x14ac:dyDescent="0.3">
      <c r="B31" s="219"/>
      <c r="C31" s="129" t="s">
        <v>350</v>
      </c>
      <c r="D31" s="118"/>
      <c r="E31" s="150"/>
      <c r="F31" s="118"/>
      <c r="G31" s="118"/>
      <c r="H31" s="118"/>
      <c r="I31" s="118"/>
      <c r="J31" s="150"/>
      <c r="K31" s="118"/>
      <c r="L31" s="118"/>
      <c r="M31" s="118"/>
      <c r="N31" s="118"/>
      <c r="O31" s="118"/>
      <c r="P31" s="118"/>
      <c r="Q31" s="118"/>
    </row>
    <row r="32" spans="2:17" ht="18" customHeight="1" x14ac:dyDescent="0.3">
      <c r="B32" s="219"/>
      <c r="C32" s="129" t="s">
        <v>351</v>
      </c>
      <c r="D32" s="118"/>
      <c r="E32" s="150"/>
      <c r="F32" s="118"/>
      <c r="G32" s="118"/>
      <c r="H32" s="118"/>
      <c r="I32" s="118"/>
      <c r="J32" s="150"/>
      <c r="K32" s="118"/>
      <c r="L32" s="118"/>
      <c r="M32" s="118"/>
      <c r="N32" s="118"/>
      <c r="O32" s="118"/>
      <c r="P32" s="118"/>
      <c r="Q32" s="118"/>
    </row>
    <row r="33" spans="2:17" ht="18" customHeight="1" x14ac:dyDescent="0.3">
      <c r="B33" s="219"/>
      <c r="C33" s="124" t="s">
        <v>352</v>
      </c>
      <c r="D33" s="118"/>
      <c r="E33" s="150"/>
      <c r="F33" s="118"/>
      <c r="G33" s="118"/>
      <c r="H33" s="118"/>
      <c r="I33" s="118"/>
      <c r="J33" s="150"/>
      <c r="K33" s="118"/>
      <c r="L33" s="118"/>
      <c r="M33" s="118"/>
      <c r="N33" s="118"/>
      <c r="O33" s="118"/>
      <c r="P33" s="118"/>
      <c r="Q33" s="118"/>
    </row>
    <row r="34" spans="2:17" ht="18" customHeight="1" x14ac:dyDescent="0.3">
      <c r="B34" s="219"/>
      <c r="C34" s="129" t="s">
        <v>15</v>
      </c>
      <c r="D34" s="118"/>
      <c r="E34" s="150"/>
      <c r="F34" s="118"/>
      <c r="G34" s="118"/>
      <c r="H34" s="118"/>
      <c r="I34" s="118"/>
      <c r="J34" s="150"/>
      <c r="K34" s="118"/>
      <c r="L34" s="118"/>
      <c r="M34" s="118"/>
      <c r="N34" s="118"/>
      <c r="O34" s="118"/>
      <c r="P34" s="118"/>
      <c r="Q34" s="118"/>
    </row>
    <row r="35" spans="2:17" ht="18" customHeight="1" x14ac:dyDescent="0.3">
      <c r="B35" s="219"/>
      <c r="C35" s="129" t="s">
        <v>16</v>
      </c>
      <c r="D35" s="118"/>
      <c r="E35" s="150"/>
      <c r="F35" s="118"/>
      <c r="G35" s="118"/>
      <c r="H35" s="118"/>
      <c r="I35" s="118"/>
      <c r="J35" s="150"/>
      <c r="K35" s="118"/>
      <c r="L35" s="118"/>
      <c r="M35" s="118"/>
      <c r="N35" s="118"/>
      <c r="O35" s="118"/>
      <c r="P35" s="118"/>
      <c r="Q35" s="118"/>
    </row>
    <row r="36" spans="2:17" ht="18" customHeight="1" x14ac:dyDescent="0.3">
      <c r="B36" s="219"/>
      <c r="C36" s="129" t="s">
        <v>14</v>
      </c>
      <c r="D36" s="118"/>
      <c r="E36" s="150"/>
      <c r="F36" s="118"/>
      <c r="G36" s="118"/>
      <c r="H36" s="118"/>
      <c r="I36" s="118"/>
      <c r="J36" s="150"/>
      <c r="K36" s="118"/>
      <c r="L36" s="118"/>
      <c r="M36" s="118"/>
      <c r="N36" s="118"/>
      <c r="O36" s="118"/>
      <c r="P36" s="118"/>
      <c r="Q36" s="118"/>
    </row>
    <row r="37" spans="2:17" ht="18" customHeight="1" x14ac:dyDescent="0.3">
      <c r="B37" s="219"/>
      <c r="C37" s="129" t="s">
        <v>13</v>
      </c>
      <c r="D37" s="118"/>
      <c r="E37" s="150"/>
      <c r="F37" s="118"/>
      <c r="G37" s="118"/>
      <c r="H37" s="118"/>
      <c r="I37" s="118"/>
      <c r="J37" s="150"/>
      <c r="K37" s="118"/>
      <c r="L37" s="118"/>
      <c r="M37" s="118"/>
      <c r="N37" s="118"/>
      <c r="O37" s="118"/>
      <c r="P37" s="118"/>
      <c r="Q37" s="118"/>
    </row>
    <row r="38" spans="2:17" ht="18" customHeight="1" x14ac:dyDescent="0.3">
      <c r="B38" s="219"/>
      <c r="C38" s="129" t="s">
        <v>353</v>
      </c>
      <c r="D38" s="118"/>
      <c r="E38" s="150"/>
      <c r="F38" s="118"/>
      <c r="G38" s="118"/>
      <c r="H38" s="118"/>
      <c r="I38" s="118"/>
      <c r="J38" s="150"/>
      <c r="K38" s="118"/>
      <c r="L38" s="118"/>
      <c r="M38" s="118"/>
      <c r="N38" s="118"/>
      <c r="O38" s="118"/>
      <c r="P38" s="118"/>
      <c r="Q38" s="118"/>
    </row>
    <row r="39" spans="2:17" ht="18" customHeight="1" x14ac:dyDescent="0.3">
      <c r="B39" s="219"/>
      <c r="C39" s="129" t="s">
        <v>354</v>
      </c>
      <c r="D39" s="118"/>
      <c r="E39" s="150"/>
      <c r="F39" s="118"/>
      <c r="G39" s="118"/>
      <c r="H39" s="118"/>
      <c r="I39" s="118"/>
      <c r="J39" s="150"/>
      <c r="K39" s="118"/>
      <c r="L39" s="118"/>
      <c r="M39" s="118"/>
      <c r="N39" s="118"/>
      <c r="O39" s="118"/>
      <c r="P39" s="118"/>
      <c r="Q39" s="118"/>
    </row>
    <row r="40" spans="2:17" ht="18" customHeight="1" x14ac:dyDescent="0.3">
      <c r="B40" s="219"/>
      <c r="C40" s="129" t="s">
        <v>355</v>
      </c>
      <c r="D40" s="118"/>
      <c r="E40" s="150"/>
      <c r="F40" s="118"/>
      <c r="G40" s="118"/>
      <c r="H40" s="118"/>
      <c r="I40" s="118"/>
      <c r="J40" s="150"/>
      <c r="K40" s="118"/>
      <c r="L40" s="118"/>
      <c r="M40" s="118"/>
      <c r="N40" s="118"/>
      <c r="O40" s="118"/>
      <c r="P40" s="118"/>
      <c r="Q40" s="118"/>
    </row>
    <row r="41" spans="2:17" ht="18" customHeight="1" x14ac:dyDescent="0.3">
      <c r="B41" s="219"/>
      <c r="C41" s="129" t="s">
        <v>356</v>
      </c>
      <c r="D41" s="118"/>
      <c r="E41" s="150"/>
      <c r="F41" s="118"/>
      <c r="G41" s="118"/>
      <c r="H41" s="118"/>
      <c r="I41" s="118"/>
      <c r="J41" s="150"/>
      <c r="K41" s="118"/>
      <c r="L41" s="118"/>
      <c r="M41" s="118"/>
      <c r="N41" s="118"/>
      <c r="O41" s="118"/>
      <c r="P41" s="118"/>
      <c r="Q41" s="118"/>
    </row>
    <row r="42" spans="2:17" ht="18" customHeight="1" x14ac:dyDescent="0.3">
      <c r="B42" s="219"/>
      <c r="C42" s="129" t="s">
        <v>357</v>
      </c>
      <c r="D42" s="118"/>
      <c r="E42" s="150"/>
      <c r="F42" s="118"/>
      <c r="G42" s="118"/>
      <c r="H42" s="118"/>
      <c r="I42" s="118"/>
      <c r="J42" s="150"/>
      <c r="K42" s="118"/>
      <c r="L42" s="118"/>
      <c r="M42" s="118"/>
      <c r="N42" s="118"/>
      <c r="O42" s="118"/>
      <c r="P42" s="118"/>
      <c r="Q42" s="118"/>
    </row>
    <row r="43" spans="2:17" ht="18" customHeight="1" x14ac:dyDescent="0.3">
      <c r="B43" s="219"/>
      <c r="C43" s="129" t="s">
        <v>354</v>
      </c>
      <c r="D43" s="118"/>
      <c r="E43" s="150"/>
      <c r="F43" s="118"/>
      <c r="G43" s="118"/>
      <c r="H43" s="118"/>
      <c r="I43" s="118"/>
      <c r="J43" s="150"/>
      <c r="K43" s="118"/>
      <c r="L43" s="118"/>
      <c r="M43" s="118"/>
      <c r="N43" s="118"/>
      <c r="O43" s="118"/>
      <c r="P43" s="118"/>
      <c r="Q43" s="118"/>
    </row>
    <row r="44" spans="2:17" ht="18" customHeight="1" x14ac:dyDescent="0.3">
      <c r="B44" s="219"/>
      <c r="C44" s="129" t="s">
        <v>358</v>
      </c>
      <c r="D44" s="118"/>
      <c r="E44" s="150"/>
      <c r="F44" s="118"/>
      <c r="G44" s="118"/>
      <c r="H44" s="118"/>
      <c r="I44" s="118"/>
      <c r="J44" s="150"/>
      <c r="K44" s="118"/>
      <c r="L44" s="118"/>
      <c r="M44" s="118"/>
      <c r="N44" s="118"/>
      <c r="O44" s="118"/>
      <c r="P44" s="118"/>
      <c r="Q44" s="118"/>
    </row>
    <row r="45" spans="2:17" ht="18" customHeight="1" x14ac:dyDescent="0.3">
      <c r="B45" s="219"/>
      <c r="C45" s="129" t="s">
        <v>359</v>
      </c>
      <c r="D45" s="118"/>
      <c r="E45" s="150"/>
      <c r="F45" s="118"/>
      <c r="G45" s="118"/>
      <c r="H45" s="118"/>
      <c r="I45" s="118"/>
      <c r="J45" s="150"/>
      <c r="K45" s="118"/>
      <c r="L45" s="118"/>
      <c r="M45" s="118"/>
      <c r="N45" s="118"/>
      <c r="O45" s="118"/>
      <c r="P45" s="118"/>
      <c r="Q45" s="118"/>
    </row>
    <row r="46" spans="2:17" ht="18" customHeight="1" x14ac:dyDescent="0.3">
      <c r="B46" s="219"/>
      <c r="C46" s="129" t="s">
        <v>360</v>
      </c>
      <c r="D46" s="118"/>
      <c r="E46" s="150"/>
      <c r="F46" s="118"/>
      <c r="G46" s="118"/>
      <c r="H46" s="118"/>
      <c r="I46" s="118"/>
      <c r="J46" s="150"/>
      <c r="K46" s="118"/>
      <c r="L46" s="118"/>
      <c r="M46" s="118"/>
      <c r="N46" s="118"/>
      <c r="O46" s="118"/>
      <c r="P46" s="118"/>
      <c r="Q46" s="118"/>
    </row>
    <row r="47" spans="2:17" ht="18" customHeight="1" x14ac:dyDescent="0.3">
      <c r="B47" s="219"/>
      <c r="C47" s="129" t="s">
        <v>361</v>
      </c>
      <c r="D47" s="118"/>
      <c r="E47" s="150"/>
      <c r="F47" s="118"/>
      <c r="G47" s="118"/>
      <c r="H47" s="118"/>
      <c r="I47" s="118"/>
      <c r="J47" s="150"/>
      <c r="K47" s="118"/>
      <c r="L47" s="118"/>
      <c r="M47" s="118"/>
      <c r="N47" s="118"/>
      <c r="O47" s="118"/>
      <c r="P47" s="118"/>
      <c r="Q47" s="118"/>
    </row>
    <row r="48" spans="2:17" ht="18" customHeight="1" x14ac:dyDescent="0.3">
      <c r="B48" s="219"/>
      <c r="C48" s="129" t="s">
        <v>362</v>
      </c>
      <c r="D48" s="118"/>
      <c r="E48" s="150"/>
      <c r="F48" s="118"/>
      <c r="G48" s="118"/>
      <c r="H48" s="118"/>
      <c r="I48" s="118"/>
      <c r="J48" s="150"/>
      <c r="K48" s="118"/>
      <c r="L48" s="118"/>
      <c r="M48" s="118"/>
      <c r="N48" s="118"/>
      <c r="O48" s="118"/>
      <c r="P48" s="118"/>
      <c r="Q48" s="118"/>
    </row>
    <row r="49" spans="2:17" ht="18" customHeight="1" x14ac:dyDescent="0.3">
      <c r="B49" s="219"/>
      <c r="C49" s="129"/>
      <c r="D49" s="118"/>
      <c r="E49" s="150"/>
      <c r="F49" s="118" t="s">
        <v>363</v>
      </c>
      <c r="G49" s="118"/>
      <c r="H49" s="118"/>
      <c r="I49" s="118"/>
      <c r="J49" s="150"/>
      <c r="K49" s="118"/>
      <c r="L49" s="118"/>
      <c r="M49" s="118"/>
      <c r="N49" s="118"/>
      <c r="O49" s="118"/>
      <c r="P49" s="118"/>
      <c r="Q49" s="118"/>
    </row>
    <row r="50" spans="2:17" ht="18" customHeight="1" x14ac:dyDescent="0.3">
      <c r="B50" s="219"/>
      <c r="C50" s="129"/>
      <c r="D50" s="118"/>
      <c r="E50" s="150"/>
      <c r="F50" s="118" t="s">
        <v>364</v>
      </c>
      <c r="G50" s="118"/>
      <c r="H50" s="118"/>
      <c r="I50" s="118"/>
      <c r="J50" s="150"/>
      <c r="K50" s="118"/>
      <c r="L50" s="118"/>
      <c r="M50" s="118"/>
      <c r="N50" s="118"/>
      <c r="O50" s="118"/>
      <c r="P50" s="118"/>
      <c r="Q50" s="118"/>
    </row>
    <row r="51" spans="2:17" ht="18" customHeight="1" x14ac:dyDescent="0.3">
      <c r="B51" s="219"/>
      <c r="C51" s="129"/>
      <c r="D51" s="118"/>
      <c r="E51" s="150"/>
      <c r="F51" s="118"/>
      <c r="G51" s="118"/>
      <c r="H51" s="118"/>
      <c r="I51" s="118"/>
      <c r="J51" s="118" t="s">
        <v>365</v>
      </c>
      <c r="K51" s="118"/>
      <c r="L51" s="118"/>
      <c r="M51" s="118"/>
      <c r="N51" s="118"/>
      <c r="O51" s="118"/>
      <c r="P51" s="118"/>
      <c r="Q51" s="118"/>
    </row>
    <row r="52" spans="2:17" ht="18" customHeight="1" x14ac:dyDescent="0.3">
      <c r="B52" s="219"/>
      <c r="C52" s="129"/>
      <c r="D52" s="118"/>
      <c r="E52" s="150"/>
      <c r="F52" s="118"/>
      <c r="G52" s="118"/>
      <c r="H52" s="118"/>
      <c r="I52" s="118"/>
      <c r="J52" s="150"/>
      <c r="K52" s="118"/>
      <c r="L52" s="118" t="s">
        <v>301</v>
      </c>
      <c r="M52" s="118"/>
      <c r="N52" s="118"/>
      <c r="O52" s="118"/>
      <c r="P52" s="118"/>
      <c r="Q52" s="118"/>
    </row>
    <row r="53" spans="2:17" ht="18" customHeight="1" thickBot="1" x14ac:dyDescent="0.35">
      <c r="B53" s="219"/>
      <c r="C53" s="126"/>
      <c r="D53" s="121"/>
      <c r="E53" s="150"/>
      <c r="F53" s="118"/>
      <c r="G53" s="118"/>
      <c r="H53" s="118"/>
      <c r="I53" s="121"/>
      <c r="J53" s="150"/>
      <c r="K53" s="118"/>
      <c r="L53" s="118"/>
      <c r="M53" s="118"/>
      <c r="N53" s="118"/>
      <c r="O53" s="118"/>
      <c r="P53" s="118"/>
      <c r="Q53" s="118"/>
    </row>
    <row r="54" spans="2:17" ht="18" customHeight="1" x14ac:dyDescent="0.3">
      <c r="B54" s="221" t="s">
        <v>366</v>
      </c>
      <c r="C54" s="127" t="s">
        <v>367</v>
      </c>
      <c r="D54" s="128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</row>
    <row r="55" spans="2:17" ht="18" customHeight="1" x14ac:dyDescent="0.3">
      <c r="B55" s="219"/>
      <c r="C55" s="118" t="s">
        <v>368</v>
      </c>
      <c r="D55" s="129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</row>
    <row r="56" spans="2:17" ht="18" customHeight="1" x14ac:dyDescent="0.3">
      <c r="B56" s="219"/>
      <c r="C56" s="118" t="s">
        <v>369</v>
      </c>
      <c r="D56" s="129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</row>
    <row r="57" spans="2:17" ht="18" customHeight="1" x14ac:dyDescent="0.3">
      <c r="B57" s="219"/>
      <c r="C57" s="118" t="s">
        <v>370</v>
      </c>
      <c r="D57" s="129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</row>
    <row r="58" spans="2:17" ht="18" customHeight="1" x14ac:dyDescent="0.3">
      <c r="B58" s="219"/>
      <c r="C58" s="118" t="s">
        <v>371</v>
      </c>
      <c r="D58" s="129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</row>
    <row r="59" spans="2:17" ht="18" customHeight="1" x14ac:dyDescent="0.3">
      <c r="B59" s="219"/>
      <c r="C59" s="118" t="s">
        <v>372</v>
      </c>
      <c r="D59" s="119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</row>
    <row r="60" spans="2:17" ht="18" customHeight="1" x14ac:dyDescent="0.3">
      <c r="B60" s="219"/>
      <c r="C60" s="118" t="s">
        <v>373</v>
      </c>
      <c r="D60" s="119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</row>
    <row r="61" spans="2:17" ht="18" customHeight="1" x14ac:dyDescent="0.3">
      <c r="B61" s="219"/>
      <c r="C61" s="118"/>
      <c r="D61" s="119"/>
      <c r="E61" s="118" t="s">
        <v>374</v>
      </c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</row>
    <row r="62" spans="2:17" ht="18" customHeight="1" x14ac:dyDescent="0.3">
      <c r="B62" s="219"/>
      <c r="C62" s="118"/>
      <c r="D62" s="119"/>
      <c r="E62" s="118"/>
      <c r="F62" s="118"/>
      <c r="G62" s="118" t="s">
        <v>375</v>
      </c>
      <c r="H62" s="118"/>
      <c r="I62" s="118"/>
      <c r="J62" s="118"/>
      <c r="K62" s="118"/>
      <c r="L62" s="118"/>
      <c r="M62" s="118"/>
      <c r="N62" s="118"/>
      <c r="O62" s="118"/>
      <c r="P62" s="118"/>
      <c r="Q62" s="118"/>
    </row>
    <row r="63" spans="2:17" ht="18" customHeight="1" x14ac:dyDescent="0.3">
      <c r="B63" s="219"/>
      <c r="C63" s="118"/>
      <c r="D63" s="119"/>
      <c r="E63" s="118"/>
      <c r="F63" s="118"/>
      <c r="G63" s="118"/>
      <c r="H63" s="118" t="s">
        <v>376</v>
      </c>
      <c r="I63" s="118"/>
      <c r="J63" s="118"/>
      <c r="K63" s="118"/>
      <c r="L63" s="118"/>
      <c r="M63" s="118"/>
      <c r="N63" s="118"/>
      <c r="O63" s="118"/>
      <c r="P63" s="118"/>
      <c r="Q63" s="118"/>
    </row>
    <row r="64" spans="2:17" ht="18" customHeight="1" x14ac:dyDescent="0.3">
      <c r="B64" s="219"/>
      <c r="C64" s="118"/>
      <c r="D64" s="119"/>
      <c r="E64" s="118"/>
      <c r="F64" s="118"/>
      <c r="G64" s="118"/>
      <c r="H64" s="118"/>
      <c r="I64" s="118" t="s">
        <v>267</v>
      </c>
      <c r="J64" s="118"/>
      <c r="K64" s="118"/>
      <c r="L64" s="118"/>
      <c r="M64" s="118"/>
      <c r="N64" s="118"/>
      <c r="O64" s="118"/>
      <c r="P64" s="118"/>
      <c r="Q64" s="118"/>
    </row>
    <row r="65" spans="2:17" ht="18" customHeight="1" x14ac:dyDescent="0.3">
      <c r="B65" s="219"/>
      <c r="C65" s="118"/>
      <c r="D65" s="119"/>
      <c r="E65" s="118"/>
      <c r="F65" s="118"/>
      <c r="G65" s="118"/>
      <c r="H65" s="118"/>
      <c r="I65" s="118"/>
      <c r="J65" s="118"/>
      <c r="K65" s="118" t="s">
        <v>268</v>
      </c>
      <c r="L65" s="118"/>
      <c r="M65" s="118"/>
      <c r="N65" s="118"/>
      <c r="O65" s="118"/>
      <c r="P65" s="118"/>
      <c r="Q65" s="118"/>
    </row>
    <row r="66" spans="2:17" ht="18" customHeight="1" x14ac:dyDescent="0.3">
      <c r="B66" s="219"/>
      <c r="C66" s="118"/>
      <c r="D66" s="119"/>
      <c r="E66" s="118"/>
      <c r="F66" s="118"/>
      <c r="G66" s="118"/>
      <c r="H66" s="118"/>
      <c r="I66" s="118"/>
      <c r="J66" s="118"/>
      <c r="K66" s="118"/>
      <c r="L66" s="118"/>
      <c r="M66" s="118" t="s">
        <v>377</v>
      </c>
      <c r="N66" s="118"/>
      <c r="O66" s="118"/>
      <c r="P66" s="118"/>
      <c r="Q66" s="118"/>
    </row>
    <row r="67" spans="2:17" ht="18" customHeight="1" x14ac:dyDescent="0.3">
      <c r="B67" s="219"/>
      <c r="C67" s="118"/>
      <c r="D67" s="119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 t="s">
        <v>378</v>
      </c>
      <c r="P67" s="118"/>
      <c r="Q67" s="118"/>
    </row>
    <row r="68" spans="2:17" ht="18" customHeight="1" thickBot="1" x14ac:dyDescent="0.35">
      <c r="B68" s="220"/>
      <c r="C68" s="130"/>
      <c r="D68" s="122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 t="s">
        <v>379</v>
      </c>
    </row>
    <row r="69" spans="2:17" ht="18" customHeight="1" x14ac:dyDescent="0.3">
      <c r="B69" s="221" t="s">
        <v>380</v>
      </c>
      <c r="C69" s="132" t="s">
        <v>381</v>
      </c>
      <c r="D69" s="128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</row>
    <row r="70" spans="2:17" ht="18" customHeight="1" x14ac:dyDescent="0.3">
      <c r="B70" s="218"/>
      <c r="C70" s="129" t="s">
        <v>382</v>
      </c>
      <c r="D70" s="119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</row>
    <row r="71" spans="2:17" ht="18" customHeight="1" x14ac:dyDescent="0.3">
      <c r="B71" s="218"/>
      <c r="C71" s="118" t="s">
        <v>383</v>
      </c>
      <c r="D71" s="129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</row>
    <row r="72" spans="2:17" ht="18" customHeight="1" x14ac:dyDescent="0.3">
      <c r="B72" s="219"/>
      <c r="C72" s="129" t="s">
        <v>384</v>
      </c>
      <c r="D72" s="133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</row>
    <row r="73" spans="2:17" ht="18" customHeight="1" x14ac:dyDescent="0.3">
      <c r="B73" s="219"/>
      <c r="C73" s="129" t="s">
        <v>385</v>
      </c>
      <c r="D73" s="133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</row>
    <row r="74" spans="2:17" ht="18" customHeight="1" x14ac:dyDescent="0.3">
      <c r="B74" s="219"/>
      <c r="C74" s="129" t="s">
        <v>386</v>
      </c>
      <c r="D74" s="133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</row>
    <row r="75" spans="2:17" ht="18" customHeight="1" x14ac:dyDescent="0.3">
      <c r="B75" s="219"/>
      <c r="C75" s="118" t="s">
        <v>387</v>
      </c>
      <c r="D75" s="129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</row>
    <row r="76" spans="2:17" ht="18" customHeight="1" thickBot="1" x14ac:dyDescent="0.35">
      <c r="B76" s="220"/>
      <c r="C76" s="121"/>
      <c r="D76" s="13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</row>
    <row r="77" spans="2:17" ht="18" customHeight="1" x14ac:dyDescent="0.3">
      <c r="B77" s="221" t="s">
        <v>388</v>
      </c>
      <c r="C77" s="132" t="s">
        <v>389</v>
      </c>
      <c r="D77" s="128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</row>
    <row r="78" spans="2:17" ht="18" customHeight="1" x14ac:dyDescent="0.3">
      <c r="B78" s="218"/>
      <c r="C78" s="152" t="s">
        <v>390</v>
      </c>
      <c r="D78" s="115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2:17" ht="18" customHeight="1" x14ac:dyDescent="0.3">
      <c r="B79" s="218"/>
      <c r="C79" s="152" t="s">
        <v>391</v>
      </c>
      <c r="D79" s="115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2:17" ht="18" customHeight="1" x14ac:dyDescent="0.3">
      <c r="B80" s="218"/>
      <c r="C80" s="152" t="s">
        <v>392</v>
      </c>
      <c r="D80" s="115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2:17" ht="18" customHeight="1" x14ac:dyDescent="0.3">
      <c r="B81" s="219"/>
      <c r="C81" s="129"/>
      <c r="D81" s="119"/>
      <c r="E81" s="118" t="s">
        <v>269</v>
      </c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</row>
    <row r="82" spans="2:17" ht="18" customHeight="1" x14ac:dyDescent="0.3">
      <c r="B82" s="219"/>
      <c r="C82" s="129"/>
      <c r="D82" s="119"/>
      <c r="E82" s="118"/>
      <c r="F82" s="118"/>
      <c r="G82" s="118" t="s">
        <v>313</v>
      </c>
      <c r="H82" s="118"/>
      <c r="I82" s="118"/>
      <c r="J82" s="118"/>
      <c r="K82" s="118"/>
      <c r="L82" s="118"/>
      <c r="M82" s="118"/>
      <c r="N82" s="118"/>
      <c r="O82" s="118"/>
      <c r="P82" s="118"/>
      <c r="Q82" s="118"/>
    </row>
    <row r="83" spans="2:17" ht="18" customHeight="1" x14ac:dyDescent="0.3">
      <c r="B83" s="219"/>
      <c r="C83" s="129"/>
      <c r="D83" s="119"/>
      <c r="E83" s="118"/>
      <c r="F83" s="118"/>
      <c r="G83" s="118"/>
      <c r="H83" s="118"/>
      <c r="I83" s="118" t="s">
        <v>393</v>
      </c>
      <c r="J83" s="118"/>
      <c r="K83" s="118"/>
      <c r="L83" s="118"/>
      <c r="M83" s="118"/>
      <c r="N83" s="118"/>
      <c r="O83" s="118"/>
      <c r="P83" s="118"/>
      <c r="Q83" s="118"/>
    </row>
    <row r="84" spans="2:17" ht="18" customHeight="1" x14ac:dyDescent="0.3">
      <c r="B84" s="219"/>
      <c r="C84" s="129"/>
      <c r="D84" s="119"/>
      <c r="E84" s="118"/>
      <c r="F84" s="118"/>
      <c r="G84" s="118"/>
      <c r="H84" s="118"/>
      <c r="I84" s="118"/>
      <c r="J84" s="118"/>
      <c r="K84" s="118" t="s">
        <v>394</v>
      </c>
      <c r="L84" s="118"/>
      <c r="M84" s="118"/>
      <c r="N84" s="118"/>
      <c r="O84" s="118"/>
      <c r="P84" s="118"/>
      <c r="Q84" s="118"/>
    </row>
    <row r="85" spans="2:17" ht="18" customHeight="1" x14ac:dyDescent="0.3">
      <c r="B85" s="219"/>
      <c r="C85" s="129"/>
      <c r="D85" s="119"/>
      <c r="E85" s="118"/>
      <c r="F85" s="118"/>
      <c r="G85" s="118"/>
      <c r="H85" s="118"/>
      <c r="I85" s="118"/>
      <c r="J85" s="118"/>
      <c r="K85" s="118"/>
      <c r="L85" s="118"/>
      <c r="M85" s="118" t="s">
        <v>395</v>
      </c>
      <c r="N85" s="118"/>
      <c r="O85" s="118"/>
      <c r="P85" s="118"/>
      <c r="Q85" s="118"/>
    </row>
    <row r="86" spans="2:17" ht="18" customHeight="1" thickBot="1" x14ac:dyDescent="0.35">
      <c r="B86" s="220"/>
      <c r="C86" s="13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 t="s">
        <v>396</v>
      </c>
      <c r="P86" s="121"/>
      <c r="Q86" s="121"/>
    </row>
  </sheetData>
  <mergeCells count="12">
    <mergeCell ref="B77:B86"/>
    <mergeCell ref="B4:B9"/>
    <mergeCell ref="F6:G6"/>
    <mergeCell ref="H6:I6"/>
    <mergeCell ref="J6:K6"/>
    <mergeCell ref="P6:Q6"/>
    <mergeCell ref="B10:B14"/>
    <mergeCell ref="B15:B53"/>
    <mergeCell ref="B54:B68"/>
    <mergeCell ref="B69:B76"/>
    <mergeCell ref="L6:M6"/>
    <mergeCell ref="N6:O6"/>
  </mergeCells>
  <phoneticPr fontId="7" type="noConversion"/>
  <printOptions horizontalCentered="1" verticalCentered="1"/>
  <pageMargins left="0.23622047244094488" right="0.23622047244094488" top="0" bottom="0" header="0" footer="0"/>
  <pageSetup paperSize="9" scale="3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C58"/>
  <sheetViews>
    <sheetView topLeftCell="A36" workbookViewId="0">
      <selection activeCell="I61" sqref="I61"/>
    </sheetView>
  </sheetViews>
  <sheetFormatPr defaultRowHeight="16.5" x14ac:dyDescent="0.3"/>
  <cols>
    <col min="1" max="1" width="2.75" customWidth="1"/>
    <col min="2" max="5" width="5.875" customWidth="1"/>
    <col min="19" max="19" width="11.75" customWidth="1"/>
    <col min="24" max="24" width="9.625" customWidth="1"/>
  </cols>
  <sheetData>
    <row r="1" spans="2:29" ht="17.25" thickBot="1" x14ac:dyDescent="0.35"/>
    <row r="2" spans="2:29" x14ac:dyDescent="0.3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5"/>
    </row>
    <row r="3" spans="2:29" x14ac:dyDescent="0.3">
      <c r="B3" s="156" t="s">
        <v>397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</row>
    <row r="4" spans="2:29" x14ac:dyDescent="0.3">
      <c r="B4" s="159"/>
      <c r="C4" s="160" t="s">
        <v>398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1"/>
    </row>
    <row r="5" spans="2:29" x14ac:dyDescent="0.3">
      <c r="B5" s="162"/>
      <c r="C5" s="163">
        <v>1</v>
      </c>
      <c r="D5" s="163" t="s">
        <v>399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</row>
    <row r="6" spans="2:29" x14ac:dyDescent="0.3">
      <c r="B6" s="165"/>
      <c r="C6" s="166"/>
      <c r="D6" s="166"/>
      <c r="E6" s="166" t="s">
        <v>400</v>
      </c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7"/>
    </row>
    <row r="7" spans="2:29" x14ac:dyDescent="0.3">
      <c r="B7" s="165"/>
      <c r="C7" s="166"/>
      <c r="D7" s="166"/>
      <c r="E7" s="166" t="s">
        <v>401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7"/>
    </row>
    <row r="8" spans="2:29" x14ac:dyDescent="0.3">
      <c r="B8" s="162"/>
      <c r="C8" s="163">
        <v>2</v>
      </c>
      <c r="D8" s="163" t="s">
        <v>402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4"/>
    </row>
    <row r="9" spans="2:29" ht="17.25" thickBot="1" x14ac:dyDescent="0.35">
      <c r="B9" s="165"/>
      <c r="C9" s="166"/>
      <c r="D9" s="166"/>
      <c r="E9" s="166" t="s">
        <v>403</v>
      </c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</row>
    <row r="10" spans="2:29" x14ac:dyDescent="0.3">
      <c r="B10" s="165"/>
      <c r="C10" s="166"/>
      <c r="D10" s="166"/>
      <c r="E10" s="166" t="s">
        <v>404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R10" s="153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5"/>
    </row>
    <row r="11" spans="2:29" x14ac:dyDescent="0.3">
      <c r="B11" s="165"/>
      <c r="C11" s="166"/>
      <c r="D11" s="166"/>
      <c r="E11" s="166" t="s">
        <v>405</v>
      </c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R11" s="156" t="s">
        <v>406</v>
      </c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9"/>
    </row>
    <row r="12" spans="2:29" x14ac:dyDescent="0.3">
      <c r="B12" s="162"/>
      <c r="C12" s="163">
        <v>3</v>
      </c>
      <c r="D12" s="163" t="s">
        <v>407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4"/>
      <c r="R12" s="165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7"/>
    </row>
    <row r="13" spans="2:29" x14ac:dyDescent="0.3">
      <c r="B13" s="165"/>
      <c r="C13" s="166"/>
      <c r="D13" s="166"/>
      <c r="E13" s="166" t="s">
        <v>408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7"/>
      <c r="R13" s="198"/>
      <c r="S13" s="199"/>
      <c r="T13" s="170" t="s">
        <v>409</v>
      </c>
      <c r="U13" s="202" t="s">
        <v>410</v>
      </c>
      <c r="V13" s="202"/>
      <c r="W13" s="202" t="s">
        <v>411</v>
      </c>
      <c r="X13" s="202"/>
      <c r="Y13" s="203" t="s">
        <v>412</v>
      </c>
      <c r="Z13" s="204"/>
      <c r="AA13" s="205"/>
      <c r="AB13" s="206"/>
      <c r="AC13" s="207"/>
    </row>
    <row r="14" spans="2:29" x14ac:dyDescent="0.3">
      <c r="B14" s="165"/>
      <c r="C14" s="166"/>
      <c r="D14" s="166"/>
      <c r="E14" s="166" t="s">
        <v>413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7"/>
      <c r="R14" s="200"/>
      <c r="S14" s="201"/>
      <c r="T14" s="171" t="s">
        <v>414</v>
      </c>
      <c r="U14" s="171" t="s">
        <v>415</v>
      </c>
      <c r="V14" s="171" t="s">
        <v>416</v>
      </c>
      <c r="W14" s="171" t="s">
        <v>415</v>
      </c>
      <c r="X14" s="171" t="s">
        <v>416</v>
      </c>
      <c r="Y14" s="171" t="s">
        <v>417</v>
      </c>
      <c r="Z14" s="171" t="s">
        <v>418</v>
      </c>
      <c r="AA14" s="171" t="s">
        <v>419</v>
      </c>
      <c r="AB14" s="208"/>
      <c r="AC14" s="209"/>
    </row>
    <row r="15" spans="2:29" x14ac:dyDescent="0.3">
      <c r="B15" s="165"/>
      <c r="C15" s="166"/>
      <c r="D15" s="166"/>
      <c r="E15" s="166" t="s">
        <v>420</v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7"/>
      <c r="R15" s="210" t="s">
        <v>421</v>
      </c>
      <c r="S15" s="172" t="s">
        <v>422</v>
      </c>
      <c r="T15" s="173" t="s">
        <v>423</v>
      </c>
      <c r="U15" s="174" t="s">
        <v>424</v>
      </c>
      <c r="V15" s="174" t="s">
        <v>425</v>
      </c>
      <c r="W15" s="174" t="s">
        <v>425</v>
      </c>
      <c r="X15" s="174" t="s">
        <v>425</v>
      </c>
      <c r="Y15" s="174" t="s">
        <v>425</v>
      </c>
      <c r="Z15" s="174" t="s">
        <v>425</v>
      </c>
      <c r="AA15" s="174" t="s">
        <v>425</v>
      </c>
      <c r="AB15" s="175" t="s">
        <v>426</v>
      </c>
      <c r="AC15" s="213" t="s">
        <v>427</v>
      </c>
    </row>
    <row r="16" spans="2:29" x14ac:dyDescent="0.3">
      <c r="B16" s="165"/>
      <c r="C16" s="166"/>
      <c r="D16" s="166"/>
      <c r="E16" s="166" t="s">
        <v>428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7"/>
      <c r="R16" s="211"/>
      <c r="S16" s="172" t="s">
        <v>429</v>
      </c>
      <c r="T16" s="173" t="s">
        <v>430</v>
      </c>
      <c r="U16" s="174" t="s">
        <v>431</v>
      </c>
      <c r="V16" s="174" t="s">
        <v>425</v>
      </c>
      <c r="W16" s="174" t="s">
        <v>425</v>
      </c>
      <c r="X16" s="174" t="s">
        <v>425</v>
      </c>
      <c r="Y16" s="174" t="s">
        <v>425</v>
      </c>
      <c r="Z16" s="174" t="s">
        <v>425</v>
      </c>
      <c r="AA16" s="174" t="s">
        <v>425</v>
      </c>
      <c r="AB16" s="175" t="s">
        <v>426</v>
      </c>
      <c r="AC16" s="214"/>
    </row>
    <row r="17" spans="2:29" x14ac:dyDescent="0.3">
      <c r="B17" s="165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7"/>
      <c r="R17" s="211"/>
      <c r="S17" s="172" t="s">
        <v>432</v>
      </c>
      <c r="T17" s="173" t="s">
        <v>433</v>
      </c>
      <c r="U17" s="174" t="s">
        <v>434</v>
      </c>
      <c r="V17" s="174" t="s">
        <v>425</v>
      </c>
      <c r="W17" s="174" t="s">
        <v>425</v>
      </c>
      <c r="X17" s="174" t="s">
        <v>425</v>
      </c>
      <c r="Y17" s="174" t="s">
        <v>425</v>
      </c>
      <c r="Z17" s="174" t="s">
        <v>425</v>
      </c>
      <c r="AA17" s="174" t="s">
        <v>425</v>
      </c>
      <c r="AB17" s="175" t="s">
        <v>426</v>
      </c>
      <c r="AC17" s="214"/>
    </row>
    <row r="18" spans="2:29" ht="17.25" thickBot="1" x14ac:dyDescent="0.35"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7"/>
      <c r="R18" s="211"/>
      <c r="S18" s="172" t="s">
        <v>435</v>
      </c>
      <c r="T18" s="173" t="s">
        <v>436</v>
      </c>
      <c r="U18" s="174" t="s">
        <v>434</v>
      </c>
      <c r="V18" s="174" t="s">
        <v>425</v>
      </c>
      <c r="W18" s="174" t="s">
        <v>425</v>
      </c>
      <c r="X18" s="174" t="s">
        <v>425</v>
      </c>
      <c r="Y18" s="174" t="s">
        <v>425</v>
      </c>
      <c r="Z18" s="174" t="s">
        <v>425</v>
      </c>
      <c r="AA18" s="174" t="s">
        <v>425</v>
      </c>
      <c r="AB18" s="175" t="s">
        <v>426</v>
      </c>
      <c r="AC18" s="214"/>
    </row>
    <row r="19" spans="2:29" x14ac:dyDescent="0.3"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5"/>
      <c r="R19" s="211"/>
      <c r="S19" s="172" t="s">
        <v>437</v>
      </c>
      <c r="T19" s="173" t="s">
        <v>438</v>
      </c>
      <c r="U19" s="174" t="s">
        <v>434</v>
      </c>
      <c r="V19" s="174" t="s">
        <v>439</v>
      </c>
      <c r="W19" s="174" t="s">
        <v>425</v>
      </c>
      <c r="X19" s="174" t="s">
        <v>425</v>
      </c>
      <c r="Y19" s="174" t="s">
        <v>440</v>
      </c>
      <c r="Z19" s="174" t="s">
        <v>440</v>
      </c>
      <c r="AA19" s="174" t="s">
        <v>440</v>
      </c>
      <c r="AB19" s="175" t="s">
        <v>426</v>
      </c>
      <c r="AC19" s="214"/>
    </row>
    <row r="20" spans="2:29" x14ac:dyDescent="0.3">
      <c r="B20" s="156" t="s">
        <v>441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8"/>
      <c r="R20" s="211"/>
      <c r="S20" s="172" t="s">
        <v>442</v>
      </c>
      <c r="T20" s="173" t="s">
        <v>443</v>
      </c>
      <c r="U20" s="174" t="s">
        <v>425</v>
      </c>
      <c r="V20" s="174" t="s">
        <v>425</v>
      </c>
      <c r="W20" s="174" t="s">
        <v>444</v>
      </c>
      <c r="X20" s="174" t="s">
        <v>425</v>
      </c>
      <c r="Y20" s="174" t="s">
        <v>425</v>
      </c>
      <c r="Z20" s="174" t="s">
        <v>425</v>
      </c>
      <c r="AA20" s="174" t="s">
        <v>425</v>
      </c>
      <c r="AB20" s="175" t="s">
        <v>445</v>
      </c>
      <c r="AC20" s="214"/>
    </row>
    <row r="21" spans="2:29" x14ac:dyDescent="0.3">
      <c r="B21" s="159"/>
      <c r="C21" s="160" t="s">
        <v>446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1"/>
      <c r="R21" s="211"/>
      <c r="S21" s="172" t="s">
        <v>447</v>
      </c>
      <c r="T21" s="173" t="s">
        <v>448</v>
      </c>
      <c r="U21" s="174" t="s">
        <v>425</v>
      </c>
      <c r="V21" s="174" t="s">
        <v>425</v>
      </c>
      <c r="W21" s="174" t="s">
        <v>449</v>
      </c>
      <c r="X21" s="174" t="s">
        <v>425</v>
      </c>
      <c r="Y21" s="174" t="s">
        <v>425</v>
      </c>
      <c r="Z21" s="174" t="s">
        <v>425</v>
      </c>
      <c r="AA21" s="174" t="s">
        <v>425</v>
      </c>
      <c r="AB21" s="175" t="s">
        <v>445</v>
      </c>
      <c r="AC21" s="214"/>
    </row>
    <row r="22" spans="2:29" x14ac:dyDescent="0.3">
      <c r="B22" s="162"/>
      <c r="C22" s="163">
        <v>1</v>
      </c>
      <c r="D22" s="163" t="s">
        <v>450</v>
      </c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4"/>
      <c r="R22" s="211"/>
      <c r="S22" s="172" t="s">
        <v>451</v>
      </c>
      <c r="T22" s="173" t="s">
        <v>448</v>
      </c>
      <c r="U22" s="174" t="s">
        <v>425</v>
      </c>
      <c r="V22" s="174" t="s">
        <v>425</v>
      </c>
      <c r="W22" s="174" t="s">
        <v>425</v>
      </c>
      <c r="X22" s="174" t="s">
        <v>452</v>
      </c>
      <c r="Y22" s="174" t="s">
        <v>440</v>
      </c>
      <c r="Z22" s="174" t="s">
        <v>440</v>
      </c>
      <c r="AA22" s="174" t="s">
        <v>440</v>
      </c>
      <c r="AB22" s="175" t="s">
        <v>445</v>
      </c>
      <c r="AC22" s="214"/>
    </row>
    <row r="23" spans="2:29" x14ac:dyDescent="0.3">
      <c r="B23" s="165"/>
      <c r="C23" s="166"/>
      <c r="D23" s="166"/>
      <c r="E23" s="166" t="s">
        <v>453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7"/>
      <c r="R23" s="211"/>
      <c r="S23" s="172" t="s">
        <v>454</v>
      </c>
      <c r="T23" s="173" t="s">
        <v>455</v>
      </c>
      <c r="U23" s="174" t="s">
        <v>425</v>
      </c>
      <c r="V23" s="174" t="s">
        <v>456</v>
      </c>
      <c r="W23" s="174" t="s">
        <v>425</v>
      </c>
      <c r="X23" s="174" t="s">
        <v>425</v>
      </c>
      <c r="Y23" s="174" t="s">
        <v>440</v>
      </c>
      <c r="Z23" s="174" t="s">
        <v>440</v>
      </c>
      <c r="AA23" s="174" t="s">
        <v>440</v>
      </c>
      <c r="AB23" s="175" t="s">
        <v>445</v>
      </c>
      <c r="AC23" s="214"/>
    </row>
    <row r="24" spans="2:29" x14ac:dyDescent="0.3">
      <c r="B24" s="165"/>
      <c r="C24" s="166"/>
      <c r="D24" s="166"/>
      <c r="E24" s="166" t="s">
        <v>457</v>
      </c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7"/>
      <c r="R24" s="211"/>
      <c r="S24" s="172" t="s">
        <v>458</v>
      </c>
      <c r="T24" s="173" t="s">
        <v>448</v>
      </c>
      <c r="U24" s="174" t="s">
        <v>425</v>
      </c>
      <c r="V24" s="174" t="s">
        <v>425</v>
      </c>
      <c r="W24" s="174" t="s">
        <v>425</v>
      </c>
      <c r="X24" s="174" t="s">
        <v>459</v>
      </c>
      <c r="Y24" s="174" t="s">
        <v>425</v>
      </c>
      <c r="Z24" s="174" t="s">
        <v>425</v>
      </c>
      <c r="AA24" s="174" t="s">
        <v>440</v>
      </c>
      <c r="AB24" s="175" t="s">
        <v>445</v>
      </c>
      <c r="AC24" s="214"/>
    </row>
    <row r="25" spans="2:29" x14ac:dyDescent="0.3">
      <c r="B25" s="165"/>
      <c r="C25" s="166"/>
      <c r="D25" s="166"/>
      <c r="E25" s="166" t="s">
        <v>453</v>
      </c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R25" s="211"/>
      <c r="S25" s="172" t="s">
        <v>460</v>
      </c>
      <c r="T25" s="173" t="s">
        <v>461</v>
      </c>
      <c r="U25" s="174" t="s">
        <v>425</v>
      </c>
      <c r="V25" s="174" t="s">
        <v>425</v>
      </c>
      <c r="W25" s="174" t="s">
        <v>425</v>
      </c>
      <c r="X25" s="174" t="s">
        <v>462</v>
      </c>
      <c r="Y25" s="174" t="s">
        <v>440</v>
      </c>
      <c r="Z25" s="174" t="s">
        <v>440</v>
      </c>
      <c r="AA25" s="174" t="s">
        <v>440</v>
      </c>
      <c r="AB25" s="175" t="s">
        <v>445</v>
      </c>
      <c r="AC25" s="214"/>
    </row>
    <row r="26" spans="2:29" x14ac:dyDescent="0.3">
      <c r="B26" s="165"/>
      <c r="C26" s="166"/>
      <c r="D26" s="166"/>
      <c r="E26" s="166" t="s">
        <v>457</v>
      </c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7"/>
      <c r="R26" s="211"/>
      <c r="S26" s="172" t="s">
        <v>463</v>
      </c>
      <c r="T26" s="173" t="s">
        <v>461</v>
      </c>
      <c r="U26" s="174" t="s">
        <v>425</v>
      </c>
      <c r="V26" s="174" t="s">
        <v>425</v>
      </c>
      <c r="W26" s="174" t="s">
        <v>425</v>
      </c>
      <c r="X26" s="174" t="s">
        <v>452</v>
      </c>
      <c r="Y26" s="174" t="s">
        <v>440</v>
      </c>
      <c r="Z26" s="174" t="s">
        <v>440</v>
      </c>
      <c r="AA26" s="174" t="s">
        <v>440</v>
      </c>
      <c r="AB26" s="175" t="s">
        <v>445</v>
      </c>
      <c r="AC26" s="214"/>
    </row>
    <row r="27" spans="2:29" x14ac:dyDescent="0.3">
      <c r="B27" s="165"/>
      <c r="C27" s="166"/>
      <c r="D27" s="166"/>
      <c r="E27" s="166" t="s">
        <v>457</v>
      </c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7"/>
      <c r="R27" s="212"/>
      <c r="S27" s="172" t="s">
        <v>464</v>
      </c>
      <c r="T27" s="173" t="s">
        <v>448</v>
      </c>
      <c r="U27" s="174" t="s">
        <v>425</v>
      </c>
      <c r="V27" s="174" t="s">
        <v>425</v>
      </c>
      <c r="W27" s="174" t="s">
        <v>425</v>
      </c>
      <c r="X27" s="174" t="s">
        <v>465</v>
      </c>
      <c r="Y27" s="174"/>
      <c r="Z27" s="174"/>
      <c r="AA27" s="174" t="s">
        <v>440</v>
      </c>
      <c r="AB27" s="175" t="s">
        <v>445</v>
      </c>
      <c r="AC27" s="215"/>
    </row>
    <row r="28" spans="2:29" ht="17.25" thickBot="1" x14ac:dyDescent="0.35">
      <c r="B28" s="162"/>
      <c r="C28" s="163">
        <v>2</v>
      </c>
      <c r="D28" s="163" t="s">
        <v>466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R28" s="176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8"/>
    </row>
    <row r="29" spans="2:29" x14ac:dyDescent="0.3">
      <c r="B29" s="165"/>
      <c r="C29" s="166"/>
      <c r="D29" s="166"/>
      <c r="E29" s="166" t="s">
        <v>467</v>
      </c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7"/>
    </row>
    <row r="30" spans="2:29" x14ac:dyDescent="0.3">
      <c r="B30" s="165"/>
      <c r="C30" s="166"/>
      <c r="D30" s="166"/>
      <c r="E30" s="166" t="s">
        <v>468</v>
      </c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7"/>
    </row>
    <row r="31" spans="2:29" x14ac:dyDescent="0.3">
      <c r="B31" s="162"/>
      <c r="C31" s="163">
        <v>3</v>
      </c>
      <c r="D31" s="163" t="s">
        <v>469</v>
      </c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4"/>
    </row>
    <row r="32" spans="2:29" x14ac:dyDescent="0.3">
      <c r="B32" s="165"/>
      <c r="C32" s="166"/>
      <c r="D32" s="166"/>
      <c r="E32" s="166" t="s">
        <v>470</v>
      </c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7"/>
    </row>
    <row r="33" spans="2:16" x14ac:dyDescent="0.3">
      <c r="B33" s="165"/>
      <c r="C33" s="166"/>
      <c r="D33" s="166"/>
      <c r="E33" s="179" t="s">
        <v>471</v>
      </c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7"/>
    </row>
    <row r="34" spans="2:16" x14ac:dyDescent="0.3">
      <c r="B34" s="162"/>
      <c r="C34" s="163">
        <v>4</v>
      </c>
      <c r="D34" s="163" t="s">
        <v>472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4"/>
    </row>
    <row r="35" spans="2:16" x14ac:dyDescent="0.3">
      <c r="B35" s="165"/>
      <c r="C35" s="166"/>
      <c r="D35" s="166"/>
      <c r="E35" s="166" t="s">
        <v>473</v>
      </c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7"/>
    </row>
    <row r="36" spans="2:16" x14ac:dyDescent="0.3">
      <c r="B36" s="165"/>
      <c r="C36" s="166"/>
      <c r="D36" s="166"/>
      <c r="E36" s="179" t="s">
        <v>474</v>
      </c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7"/>
    </row>
    <row r="37" spans="2:16" x14ac:dyDescent="0.3">
      <c r="B37" s="165"/>
      <c r="C37" s="166"/>
      <c r="D37" s="166"/>
      <c r="E37" s="179" t="s">
        <v>475</v>
      </c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7"/>
    </row>
    <row r="38" spans="2:16" x14ac:dyDescent="0.3">
      <c r="B38" s="162"/>
      <c r="C38" s="163">
        <v>5</v>
      </c>
      <c r="D38" s="163" t="s">
        <v>476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4"/>
    </row>
    <row r="39" spans="2:16" x14ac:dyDescent="0.3">
      <c r="B39" s="165"/>
      <c r="C39" s="166"/>
      <c r="D39" s="166"/>
      <c r="E39" s="166" t="s">
        <v>477</v>
      </c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7"/>
    </row>
    <row r="40" spans="2:16" x14ac:dyDescent="0.3">
      <c r="B40" s="165"/>
      <c r="C40" s="166"/>
      <c r="D40" s="166"/>
      <c r="E40" s="179" t="s">
        <v>478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7"/>
    </row>
    <row r="41" spans="2:16" x14ac:dyDescent="0.3">
      <c r="B41" s="162"/>
      <c r="C41" s="163">
        <v>6</v>
      </c>
      <c r="D41" s="163" t="s">
        <v>479</v>
      </c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4"/>
    </row>
    <row r="42" spans="2:16" x14ac:dyDescent="0.3">
      <c r="B42" s="165"/>
      <c r="C42" s="166"/>
      <c r="D42" s="166"/>
      <c r="E42" s="179" t="s">
        <v>480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7"/>
    </row>
    <row r="43" spans="2:16" x14ac:dyDescent="0.3">
      <c r="B43" s="165"/>
      <c r="C43" s="166"/>
      <c r="D43" s="166"/>
      <c r="E43" s="179" t="s">
        <v>471</v>
      </c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x14ac:dyDescent="0.3">
      <c r="B44" s="159"/>
      <c r="C44" s="160" t="s">
        <v>481</v>
      </c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x14ac:dyDescent="0.3">
      <c r="B45" s="162"/>
      <c r="C45" s="163">
        <v>7</v>
      </c>
      <c r="D45" s="163" t="s">
        <v>482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</row>
    <row r="46" spans="2:16" x14ac:dyDescent="0.3">
      <c r="B46" s="180"/>
      <c r="C46" s="179"/>
      <c r="D46" s="179"/>
      <c r="E46" s="181" t="s">
        <v>483</v>
      </c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2"/>
    </row>
    <row r="47" spans="2:16" x14ac:dyDescent="0.3">
      <c r="B47" s="165"/>
      <c r="C47" s="166"/>
      <c r="D47" s="166"/>
      <c r="E47" t="s">
        <v>484</v>
      </c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x14ac:dyDescent="0.3">
      <c r="B48" s="165"/>
      <c r="C48" s="166"/>
      <c r="D48" s="166"/>
      <c r="E48" t="s">
        <v>485</v>
      </c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x14ac:dyDescent="0.3">
      <c r="B49" s="162"/>
      <c r="C49" s="163">
        <v>8</v>
      </c>
      <c r="D49" s="163" t="s">
        <v>486</v>
      </c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</row>
    <row r="50" spans="2:16" x14ac:dyDescent="0.3">
      <c r="B50" s="165"/>
      <c r="C50" s="166"/>
      <c r="D50" s="166"/>
      <c r="E50" s="181" t="s">
        <v>487</v>
      </c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x14ac:dyDescent="0.3">
      <c r="B51" s="165"/>
      <c r="C51" s="166"/>
      <c r="D51" s="166"/>
      <c r="E51" t="s">
        <v>488</v>
      </c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x14ac:dyDescent="0.3">
      <c r="B52" s="165"/>
      <c r="C52" s="166"/>
      <c r="D52" s="166"/>
      <c r="E52" t="s">
        <v>489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x14ac:dyDescent="0.3">
      <c r="B53" s="162"/>
      <c r="C53" s="163">
        <v>9</v>
      </c>
      <c r="D53" s="163" t="s">
        <v>490</v>
      </c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</row>
    <row r="54" spans="2:16" x14ac:dyDescent="0.3">
      <c r="B54" s="165"/>
      <c r="C54" s="166"/>
      <c r="D54" s="166"/>
      <c r="E54" s="166" t="s">
        <v>491</v>
      </c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x14ac:dyDescent="0.3">
      <c r="B55" s="165"/>
      <c r="C55" s="166"/>
      <c r="D55" s="166"/>
      <c r="E55" s="179" t="s">
        <v>492</v>
      </c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7"/>
    </row>
    <row r="56" spans="2:16" x14ac:dyDescent="0.3">
      <c r="B56" s="165"/>
      <c r="C56" s="166"/>
      <c r="D56" s="166"/>
      <c r="E56" s="179" t="s">
        <v>493</v>
      </c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7"/>
    </row>
    <row r="57" spans="2:16" x14ac:dyDescent="0.3">
      <c r="B57" s="165"/>
      <c r="C57" s="166"/>
      <c r="D57" s="166"/>
      <c r="E57" s="179" t="s">
        <v>489</v>
      </c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7"/>
    </row>
    <row r="58" spans="2:16" ht="17.25" thickBot="1" x14ac:dyDescent="0.35"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8"/>
    </row>
  </sheetData>
  <mergeCells count="7">
    <mergeCell ref="R15:R27"/>
    <mergeCell ref="AC15:AC27"/>
    <mergeCell ref="R13:S14"/>
    <mergeCell ref="U13:V13"/>
    <mergeCell ref="W13:X13"/>
    <mergeCell ref="Y13:AA13"/>
    <mergeCell ref="AB13:AC1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10월 말 개발 항목</vt:lpstr>
      <vt:lpstr>Development Lists Check_161031</vt:lpstr>
      <vt:lpstr>개발 상세일정 확인_일자별정리</vt:lpstr>
      <vt:lpstr>원스토어 향후_개발일정 스케쥴</vt:lpstr>
      <vt:lpstr>업데이트 소개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2016-05-13T00:51:14Z</dcterms:created>
  <dcterms:modified xsi:type="dcterms:W3CDTF">2016-11-01T11:23:05Z</dcterms:modified>
</cp:coreProperties>
</file>