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571"/>
  <workbookPr defaultThemeVersion="166925"/>
  <mc:AlternateContent xmlns:mc="http://schemas.openxmlformats.org/markup-compatibility/2006">
    <mc:Choice Requires="x15">
      <x15ac:absPath xmlns:x15ac="http://schemas.microsoft.com/office/spreadsheetml/2010/11/ac" url="H:\JW_Work\14. 결제 이벤트\02 상품개선_20170206\"/>
    </mc:Choice>
  </mc:AlternateContent>
  <bookViews>
    <workbookView xWindow="0" yWindow="0" windowWidth="21795" windowHeight="13455" activeTab="1"/>
  </bookViews>
  <sheets>
    <sheet name="출시기념 패키지 개선" sheetId="1" r:id="rId1"/>
    <sheet name="프리미엄 패키지 개선" sheetId="2" r:id="rId2"/>
  </sheets>
  <definedNames>
    <definedName name="_xlnm.Print_Area" localSheetId="1">'프리미엄 패키지 개선'!$A$1:$AJ$50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29" i="2" l="1"/>
  <c r="L36" i="2"/>
  <c r="L50" i="2"/>
  <c r="G43" i="2"/>
  <c r="G50" i="2"/>
  <c r="L23" i="2"/>
  <c r="L42" i="2"/>
  <c r="L48" i="2"/>
  <c r="L41" i="2"/>
  <c r="L43" i="2" s="1"/>
  <c r="L34" i="2"/>
  <c r="L28" i="2"/>
  <c r="L22" i="2"/>
  <c r="G49" i="2"/>
  <c r="G48" i="2"/>
  <c r="G41" i="2"/>
  <c r="G35" i="2"/>
  <c r="G34" i="2"/>
  <c r="G28" i="2"/>
  <c r="G22" i="2"/>
  <c r="G22" i="1" l="1"/>
  <c r="G28" i="1"/>
  <c r="G35" i="1"/>
  <c r="L35" i="1"/>
  <c r="L28" i="1"/>
  <c r="L22" i="1"/>
  <c r="M18" i="1" l="1"/>
  <c r="L21" i="1"/>
  <c r="G36" i="2" l="1"/>
  <c r="G29" i="2"/>
  <c r="G23" i="2"/>
  <c r="L47" i="2"/>
  <c r="L46" i="2"/>
  <c r="G47" i="2"/>
  <c r="G46" i="2"/>
  <c r="G40" i="2"/>
  <c r="G39" i="2"/>
  <c r="L40" i="2"/>
  <c r="L39" i="2"/>
  <c r="L33" i="2"/>
  <c r="L32" i="2"/>
  <c r="G33" i="2"/>
  <c r="G32" i="2"/>
  <c r="G27" i="2"/>
  <c r="G26" i="2"/>
  <c r="L27" i="2"/>
  <c r="L26" i="2"/>
  <c r="L21" i="2"/>
  <c r="L20" i="2"/>
  <c r="G21" i="2"/>
  <c r="G20" i="2"/>
  <c r="R7" i="2"/>
  <c r="L33" i="1"/>
  <c r="L27" i="1"/>
  <c r="L20" i="1"/>
  <c r="L19" i="1"/>
  <c r="L31" i="1"/>
  <c r="L25" i="1"/>
  <c r="L18" i="1"/>
  <c r="G34" i="1"/>
  <c r="G33" i="1"/>
  <c r="G27" i="1"/>
  <c r="G20" i="1"/>
  <c r="G31" i="1"/>
  <c r="G25" i="1"/>
  <c r="G18" i="1"/>
  <c r="R7" i="1"/>
  <c r="G32" i="1" s="1"/>
  <c r="L26" i="1" l="1"/>
  <c r="L32" i="1"/>
  <c r="G26" i="1"/>
  <c r="G19" i="1"/>
  <c r="M32" i="2" l="1"/>
  <c r="M39" i="2"/>
  <c r="M46" i="2"/>
  <c r="H39" i="2"/>
  <c r="M26" i="2"/>
  <c r="M20" i="2"/>
  <c r="H20" i="2"/>
  <c r="H46" i="2" l="1"/>
  <c r="M31" i="1" l="1"/>
  <c r="M25" i="1"/>
  <c r="H31" i="1"/>
  <c r="H18" i="1"/>
  <c r="H25" i="1"/>
  <c r="H26" i="2" l="1"/>
  <c r="H32" i="2"/>
</calcChain>
</file>

<file path=xl/sharedStrings.xml><?xml version="1.0" encoding="utf-8"?>
<sst xmlns="http://schemas.openxmlformats.org/spreadsheetml/2006/main" count="192" uniqueCount="68">
  <si>
    <t>출시기념 패키지 개선</t>
    <phoneticPr fontId="1" type="noConversion"/>
  </si>
  <si>
    <t>[문제점]</t>
    <phoneticPr fontId="1" type="noConversion"/>
  </si>
  <si>
    <t>&gt; 전설 무기 소환권은 최종 등급 바로 아래 단계로 판매 등급이 초기 서비스 상품으로는 높음</t>
    <phoneticPr fontId="1" type="noConversion"/>
  </si>
  <si>
    <t>[개선 방향]</t>
    <phoneticPr fontId="1" type="noConversion"/>
  </si>
  <si>
    <t>&gt; 결제 상점의 110,000원 결제 상품에 영웅(5성) 무기 소환권이나 전설(6성) 장비 소환권을 지급</t>
    <phoneticPr fontId="1" type="noConversion"/>
  </si>
  <si>
    <t>&gt; 현재 상품으로 구성된 다이아와 무기 또는 방어구 등급의 값어치가 판매 가격에 비해 월등히 높음</t>
    <phoneticPr fontId="1" type="noConversion"/>
  </si>
  <si>
    <t>1. 출시시념 패키지 1</t>
    <phoneticPr fontId="1" type="noConversion"/>
  </si>
  <si>
    <t>판매 가격</t>
    <phoneticPr fontId="1" type="noConversion"/>
  </si>
  <si>
    <t>2. 출시시념 패키지 2</t>
    <phoneticPr fontId="1" type="noConversion"/>
  </si>
  <si>
    <t>- 상품에서 지급되는 10,000 다이아는 결제 상점에서 캐시 \110,000에 판매하는 상품임</t>
    <phoneticPr fontId="1" type="noConversion"/>
  </si>
  <si>
    <t>- 상품에서 지급되는 전설(6성) 소환권 4종은 뽑기 상점에서 캐시 \454,856에 상당한 상품임</t>
    <phoneticPr fontId="1" type="noConversion"/>
  </si>
  <si>
    <t>- 다이아 가격과 전설(6성) 소환권 캐시 가격은 \564,856임</t>
    <phoneticPr fontId="1" type="noConversion"/>
  </si>
  <si>
    <t>3. 출시시념 패키지 3</t>
    <phoneticPr fontId="1" type="noConversion"/>
  </si>
  <si>
    <t>캐시 가격</t>
    <phoneticPr fontId="1" type="noConversion"/>
  </si>
  <si>
    <t>개선 전 상품 구성</t>
    <phoneticPr fontId="1" type="noConversion"/>
  </si>
  <si>
    <t>개선 후 상품 구성</t>
    <phoneticPr fontId="1" type="noConversion"/>
  </si>
  <si>
    <t>골드 : 100,000</t>
    <phoneticPr fontId="1" type="noConversion"/>
  </si>
  <si>
    <t>다이아 : 1,000</t>
    <phoneticPr fontId="1" type="noConversion"/>
  </si>
  <si>
    <t>&gt; 현재 상품구성은 다이아 획득 목적이나 장비 획득 목적 등 출시기념 패키지와 차별화가 안됨</t>
    <phoneticPr fontId="1" type="noConversion"/>
  </si>
  <si>
    <t>할인율</t>
    <phoneticPr fontId="1" type="noConversion"/>
  </si>
  <si>
    <t>&gt; 장비 아이템 획득 중심의 상품 구성과 보너스로 다이아를 지급하는 이벤트로 성격 규정</t>
    <phoneticPr fontId="1" type="noConversion"/>
  </si>
  <si>
    <t>가격(\)</t>
  </si>
  <si>
    <t>등급</t>
    <phoneticPr fontId="1" type="noConversion"/>
  </si>
  <si>
    <t>7성 장비</t>
    <phoneticPr fontId="1" type="noConversion"/>
  </si>
  <si>
    <t>6성 장비</t>
    <phoneticPr fontId="1" type="noConversion"/>
  </si>
  <si>
    <t>5성 장비</t>
  </si>
  <si>
    <t>4성 장비</t>
  </si>
  <si>
    <t>3성 장비</t>
  </si>
  <si>
    <t>&gt; 등급별 장비 가격표</t>
    <phoneticPr fontId="1" type="noConversion"/>
  </si>
  <si>
    <t>&gt; 등급별 룬스톤 가격표</t>
    <phoneticPr fontId="1" type="noConversion"/>
  </si>
  <si>
    <t>7성 룬스톤</t>
    <phoneticPr fontId="1" type="noConversion"/>
  </si>
  <si>
    <t>6성 룬스톤</t>
    <phoneticPr fontId="1" type="noConversion"/>
  </si>
  <si>
    <t>5성 룬스톤</t>
  </si>
  <si>
    <t>4성 룬스톤</t>
  </si>
  <si>
    <t>3성 룬스톤</t>
  </si>
  <si>
    <t>다이아</t>
    <phoneticPr fontId="1" type="noConversion"/>
  </si>
  <si>
    <t>&gt; 재화별 가격표</t>
    <phoneticPr fontId="1" type="noConversion"/>
  </si>
  <si>
    <t>골드</t>
    <phoneticPr fontId="1" type="noConversion"/>
  </si>
  <si>
    <t>전설 방어구 소환권</t>
    <phoneticPr fontId="1" type="noConversion"/>
  </si>
  <si>
    <t>전설 무기 소환권</t>
    <phoneticPr fontId="1" type="noConversion"/>
  </si>
  <si>
    <t>영웅~불멸 무기 소환권</t>
    <phoneticPr fontId="1" type="noConversion"/>
  </si>
  <si>
    <t>영웅~불멸 방어구 소환권</t>
    <phoneticPr fontId="1" type="noConversion"/>
  </si>
  <si>
    <t>전설~불멸 무기 소환권</t>
    <phoneticPr fontId="1" type="noConversion"/>
  </si>
  <si>
    <t>전설~불멸 방어구 소환권</t>
    <phoneticPr fontId="1" type="noConversion"/>
  </si>
  <si>
    <t>지급량</t>
    <phoneticPr fontId="1" type="noConversion"/>
  </si>
  <si>
    <t>다이아</t>
    <phoneticPr fontId="1" type="noConversion"/>
  </si>
  <si>
    <t>골드</t>
    <phoneticPr fontId="1" type="noConversion"/>
  </si>
  <si>
    <t>프리미엄 패키지 개선</t>
    <phoneticPr fontId="1" type="noConversion"/>
  </si>
  <si>
    <t>4. 출시시념 패키지 4</t>
    <phoneticPr fontId="1" type="noConversion"/>
  </si>
  <si>
    <t>5. 출시시념 패키지 5</t>
    <phoneticPr fontId="1" type="noConversion"/>
  </si>
  <si>
    <t>&gt; 다이아 2배 획득 중심의 상품 구성과 보너스로 장비 아이템을 지급하는 이벤트로 성격 규정</t>
    <phoneticPr fontId="1" type="noConversion"/>
  </si>
  <si>
    <t>&gt; 1단계 결제에 무기 소환권을 지급하여 결제 유입을 유도</t>
    <phoneticPr fontId="1" type="noConversion"/>
  </si>
  <si>
    <t>전설 벙어구 소환권</t>
    <phoneticPr fontId="1" type="noConversion"/>
  </si>
  <si>
    <t>영웅 무기 소환권</t>
    <phoneticPr fontId="1" type="noConversion"/>
  </si>
  <si>
    <t>영웅 방어구 소환권</t>
    <phoneticPr fontId="1" type="noConversion"/>
  </si>
  <si>
    <t>유일~전설 무기 소환권</t>
    <phoneticPr fontId="1" type="noConversion"/>
  </si>
  <si>
    <t>유일~전설 방어구 소환권</t>
    <phoneticPr fontId="1" type="noConversion"/>
  </si>
  <si>
    <t>영웅~불멸 장신구 소환권</t>
    <phoneticPr fontId="1" type="noConversion"/>
  </si>
  <si>
    <t>영웅~불멸 방어구 소환권</t>
    <phoneticPr fontId="1" type="noConversion"/>
  </si>
  <si>
    <t>영웅~불멸 룬스톤 소환권</t>
    <phoneticPr fontId="1" type="noConversion"/>
  </si>
  <si>
    <t>전설~불멸 방어구 소환권</t>
    <phoneticPr fontId="1" type="noConversion"/>
  </si>
  <si>
    <t>유일~전설 방어구 소환권</t>
    <phoneticPr fontId="1" type="noConversion"/>
  </si>
  <si>
    <t>영웅~불멸 방어구 소환권</t>
    <phoneticPr fontId="1" type="noConversion"/>
  </si>
  <si>
    <t>전설~불멸 방어구 소환권 x1</t>
    <phoneticPr fontId="1" type="noConversion"/>
  </si>
  <si>
    <t>유일~전설 장비</t>
    <phoneticPr fontId="1" type="noConversion"/>
  </si>
  <si>
    <t>영웅~불멸 룬스톤</t>
    <phoneticPr fontId="1" type="noConversion"/>
  </si>
  <si>
    <t>영웅~불멸 장비</t>
    <phoneticPr fontId="1" type="noConversion"/>
  </si>
  <si>
    <t>전설~불멸 장비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</si>
</sst>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1" formatCode="_-* #,##0_-;\-* #,##0_-;_-* &quot;-&quot;_-;_-@_-"/>
    <numFmt numFmtId="176" formatCode="&quot;₩&quot;#,##0"/>
    <numFmt numFmtId="177" formatCode="&quot;₩&quot;#,##0.00"/>
  </numFmts>
  <fonts count="9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0"/>
      <color theme="0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sz val="10"/>
      <color theme="1"/>
      <name val="맑은 고딕"/>
      <family val="2"/>
      <charset val="129"/>
      <scheme val="minor"/>
    </font>
    <font>
      <b/>
      <sz val="10"/>
      <color theme="0"/>
      <name val="맑은 고딕"/>
      <family val="2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b/>
      <u/>
      <sz val="10"/>
      <color theme="1"/>
      <name val="맑은 고딕"/>
      <family val="3"/>
      <charset val="129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41" fontId="2" fillId="0" borderId="0" applyFont="0" applyFill="0" applyBorder="0" applyAlignment="0" applyProtection="0">
      <alignment vertical="center"/>
    </xf>
  </cellStyleXfs>
  <cellXfs count="32">
    <xf numFmtId="0" fontId="0" fillId="0" borderId="0" xfId="0">
      <alignment vertical="center"/>
    </xf>
    <xf numFmtId="0" fontId="3" fillId="3" borderId="1" xfId="0" applyFont="1" applyFill="1" applyBorder="1" applyAlignment="1">
      <alignment horizontal="center" vertical="center"/>
    </xf>
    <xf numFmtId="49" fontId="4" fillId="2" borderId="0" xfId="0" applyNumberFormat="1" applyFont="1" applyFill="1">
      <alignment vertical="center"/>
    </xf>
    <xf numFmtId="49" fontId="6" fillId="3" borderId="0" xfId="0" applyNumberFormat="1" applyFont="1" applyFill="1">
      <alignment vertical="center"/>
    </xf>
    <xf numFmtId="49" fontId="3" fillId="3" borderId="0" xfId="0" applyNumberFormat="1" applyFont="1" applyFill="1">
      <alignment vertical="center"/>
    </xf>
    <xf numFmtId="49" fontId="3" fillId="3" borderId="1" xfId="0" applyNumberFormat="1" applyFont="1" applyFill="1" applyBorder="1" applyAlignment="1">
      <alignment horizontal="center" vertical="center"/>
    </xf>
    <xf numFmtId="49" fontId="4" fillId="2" borderId="1" xfId="0" applyNumberFormat="1" applyFont="1" applyFill="1" applyBorder="1">
      <alignment vertical="center"/>
    </xf>
    <xf numFmtId="49" fontId="4" fillId="5" borderId="1" xfId="0" applyNumberFormat="1" applyFont="1" applyFill="1" applyBorder="1">
      <alignment vertical="center"/>
    </xf>
    <xf numFmtId="176" fontId="7" fillId="4" borderId="1" xfId="0" applyNumberFormat="1" applyFont="1" applyFill="1" applyBorder="1">
      <alignment vertical="center"/>
    </xf>
    <xf numFmtId="49" fontId="4" fillId="2" borderId="0" xfId="0" applyNumberFormat="1" applyFont="1" applyFill="1" applyBorder="1">
      <alignment vertical="center"/>
    </xf>
    <xf numFmtId="176" fontId="4" fillId="2" borderId="0" xfId="0" applyNumberFormat="1" applyFont="1" applyFill="1" applyBorder="1" applyAlignment="1">
      <alignment horizontal="center" vertical="center"/>
    </xf>
    <xf numFmtId="176" fontId="4" fillId="2" borderId="1" xfId="0" applyNumberFormat="1" applyFont="1" applyFill="1" applyBorder="1">
      <alignment vertical="center"/>
    </xf>
    <xf numFmtId="176" fontId="4" fillId="5" borderId="1" xfId="0" applyNumberFormat="1" applyFont="1" applyFill="1" applyBorder="1">
      <alignment vertical="center"/>
    </xf>
    <xf numFmtId="41" fontId="4" fillId="2" borderId="1" xfId="1" applyFont="1" applyFill="1" applyBorder="1">
      <alignment vertical="center"/>
    </xf>
    <xf numFmtId="49" fontId="8" fillId="2" borderId="0" xfId="0" applyNumberFormat="1" applyFont="1" applyFill="1">
      <alignment vertical="center"/>
    </xf>
    <xf numFmtId="49" fontId="4" fillId="5" borderId="1" xfId="0" applyNumberFormat="1" applyFont="1" applyFill="1" applyBorder="1" applyAlignment="1">
      <alignment vertical="center" wrapText="1"/>
    </xf>
    <xf numFmtId="0" fontId="5" fillId="5" borderId="1" xfId="0" applyFont="1" applyFill="1" applyBorder="1" applyAlignment="1">
      <alignment vertical="center" wrapText="1"/>
    </xf>
    <xf numFmtId="176" fontId="4" fillId="4" borderId="1" xfId="0" applyNumberFormat="1" applyFont="1" applyFill="1" applyBorder="1">
      <alignment vertical="center"/>
    </xf>
    <xf numFmtId="49" fontId="4" fillId="2" borderId="1" xfId="0" applyNumberFormat="1" applyFont="1" applyFill="1" applyBorder="1" applyAlignment="1">
      <alignment horizontal="center" vertical="center"/>
    </xf>
    <xf numFmtId="177" fontId="7" fillId="4" borderId="1" xfId="0" applyNumberFormat="1" applyFont="1" applyFill="1" applyBorder="1">
      <alignment vertical="center"/>
    </xf>
    <xf numFmtId="3" fontId="4" fillId="2" borderId="1" xfId="0" applyNumberFormat="1" applyFont="1" applyFill="1" applyBorder="1">
      <alignment vertical="center"/>
    </xf>
    <xf numFmtId="49" fontId="4" fillId="5" borderId="1" xfId="0" applyNumberFormat="1" applyFont="1" applyFill="1" applyBorder="1" applyAlignment="1">
      <alignment vertical="center"/>
    </xf>
    <xf numFmtId="0" fontId="4" fillId="5" borderId="1" xfId="0" applyNumberFormat="1" applyFont="1" applyFill="1" applyBorder="1" applyAlignment="1">
      <alignment vertical="center"/>
    </xf>
    <xf numFmtId="49" fontId="4" fillId="2" borderId="0" xfId="0" applyNumberFormat="1" applyFont="1" applyFill="1" applyBorder="1" applyAlignment="1">
      <alignment horizontal="center" vertical="center"/>
    </xf>
    <xf numFmtId="176" fontId="4" fillId="4" borderId="4" xfId="0" applyNumberFormat="1" applyFont="1" applyFill="1" applyBorder="1">
      <alignment vertical="center"/>
    </xf>
    <xf numFmtId="49" fontId="4" fillId="5" borderId="1" xfId="0" applyNumberFormat="1" applyFont="1" applyFill="1" applyBorder="1" applyAlignment="1">
      <alignment horizontal="left" vertical="center" wrapText="1"/>
    </xf>
    <xf numFmtId="0" fontId="4" fillId="5" borderId="1" xfId="0" applyNumberFormat="1" applyFont="1" applyFill="1" applyBorder="1">
      <alignment vertical="center"/>
    </xf>
    <xf numFmtId="176" fontId="4" fillId="2" borderId="1" xfId="0" applyNumberFormat="1" applyFont="1" applyFill="1" applyBorder="1" applyAlignment="1">
      <alignment horizontal="center" vertical="center"/>
    </xf>
    <xf numFmtId="9" fontId="4" fillId="2" borderId="1" xfId="0" applyNumberFormat="1" applyFont="1" applyFill="1" applyBorder="1" applyAlignment="1">
      <alignment horizontal="center" vertical="center"/>
    </xf>
    <xf numFmtId="9" fontId="4" fillId="2" borderId="2" xfId="0" applyNumberFormat="1" applyFont="1" applyFill="1" applyBorder="1" applyAlignment="1">
      <alignment horizontal="center" vertical="center"/>
    </xf>
    <xf numFmtId="9" fontId="4" fillId="2" borderId="3" xfId="0" applyNumberFormat="1" applyFont="1" applyFill="1" applyBorder="1" applyAlignment="1">
      <alignment horizontal="center" vertical="center"/>
    </xf>
    <xf numFmtId="9" fontId="4" fillId="2" borderId="4" xfId="0" applyNumberFormat="1" applyFont="1" applyFill="1" applyBorder="1" applyAlignment="1">
      <alignment horizontal="center" vertical="center"/>
    </xf>
  </cellXfs>
  <cellStyles count="2">
    <cellStyle name="쉼표 [0]" xfId="1" builtinId="6"/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12</xdr:row>
      <xdr:rowOff>0</xdr:rowOff>
    </xdr:from>
    <xdr:to>
      <xdr:col>25</xdr:col>
      <xdr:colOff>939009</xdr:colOff>
      <xdr:row>34</xdr:row>
      <xdr:rowOff>145676</xdr:rowOff>
    </xdr:to>
    <xdr:pic>
      <xdr:nvPicPr>
        <xdr:cNvPr id="7" name="그림 6">
          <a:extLst>
            <a:ext uri="{FF2B5EF4-FFF2-40B4-BE49-F238E27FC236}">
              <a16:creationId xmlns:a16="http://schemas.microsoft.com/office/drawing/2014/main" id="{85B024A0-705D-45DC-BCDE-20329ADC4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6525" y="2266950"/>
          <a:ext cx="6625434" cy="39175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18</xdr:row>
      <xdr:rowOff>0</xdr:rowOff>
    </xdr:from>
    <xdr:to>
      <xdr:col>22</xdr:col>
      <xdr:colOff>590409</xdr:colOff>
      <xdr:row>33</xdr:row>
      <xdr:rowOff>142940</xdr:rowOff>
    </xdr:to>
    <xdr:pic>
      <xdr:nvPicPr>
        <xdr:cNvPr id="8" name="그림 7">
          <a:extLst>
            <a:ext uri="{FF2B5EF4-FFF2-40B4-BE49-F238E27FC236}">
              <a16:creationId xmlns:a16="http://schemas.microsoft.com/office/drawing/2014/main" id="{E6CE5948-A768-4DD8-A2A7-A31057C53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200" y="3295650"/>
          <a:ext cx="4590909" cy="271469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18</xdr:row>
      <xdr:rowOff>0</xdr:rowOff>
    </xdr:from>
    <xdr:to>
      <xdr:col>35</xdr:col>
      <xdr:colOff>133209</xdr:colOff>
      <xdr:row>33</xdr:row>
      <xdr:rowOff>142939</xdr:rowOff>
    </xdr:to>
    <xdr:pic>
      <xdr:nvPicPr>
        <xdr:cNvPr id="10" name="그림 9">
          <a:extLst>
            <a:ext uri="{FF2B5EF4-FFF2-40B4-BE49-F238E27FC236}">
              <a16:creationId xmlns:a16="http://schemas.microsoft.com/office/drawing/2014/main" id="{268205C9-D3EB-415E-A2BE-AB64B9065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01775" y="3295650"/>
          <a:ext cx="4590909" cy="2714689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34</xdr:row>
      <xdr:rowOff>0</xdr:rowOff>
    </xdr:from>
    <xdr:to>
      <xdr:col>35</xdr:col>
      <xdr:colOff>133207</xdr:colOff>
      <xdr:row>49</xdr:row>
      <xdr:rowOff>142939</xdr:rowOff>
    </xdr:to>
    <xdr:pic>
      <xdr:nvPicPr>
        <xdr:cNvPr id="16" name="그림 15">
          <a:extLst>
            <a:ext uri="{FF2B5EF4-FFF2-40B4-BE49-F238E27FC236}">
              <a16:creationId xmlns:a16="http://schemas.microsoft.com/office/drawing/2014/main" id="{E173C867-13CF-4E71-9AED-A2FDD81DF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21000" y="6038850"/>
          <a:ext cx="4590907" cy="271468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34</xdr:row>
      <xdr:rowOff>0</xdr:rowOff>
    </xdr:from>
    <xdr:to>
      <xdr:col>22</xdr:col>
      <xdr:colOff>590409</xdr:colOff>
      <xdr:row>49</xdr:row>
      <xdr:rowOff>142939</xdr:rowOff>
    </xdr:to>
    <xdr:pic>
      <xdr:nvPicPr>
        <xdr:cNvPr id="17" name="그림 16">
          <a:extLst>
            <a:ext uri="{FF2B5EF4-FFF2-40B4-BE49-F238E27FC236}">
              <a16:creationId xmlns:a16="http://schemas.microsoft.com/office/drawing/2014/main" id="{DB7C4BCB-90EF-4F32-8A58-20718D49A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58425" y="6038850"/>
          <a:ext cx="4590909" cy="271468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50</xdr:row>
      <xdr:rowOff>0</xdr:rowOff>
    </xdr:from>
    <xdr:to>
      <xdr:col>22</xdr:col>
      <xdr:colOff>590409</xdr:colOff>
      <xdr:row>65</xdr:row>
      <xdr:rowOff>142939</xdr:rowOff>
    </xdr:to>
    <xdr:pic>
      <xdr:nvPicPr>
        <xdr:cNvPr id="18" name="그림 17">
          <a:extLst>
            <a:ext uri="{FF2B5EF4-FFF2-40B4-BE49-F238E27FC236}">
              <a16:creationId xmlns:a16="http://schemas.microsoft.com/office/drawing/2014/main" id="{24A53E32-430C-49AC-889C-680978602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58425" y="8782050"/>
          <a:ext cx="4590909" cy="27146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X35"/>
  <sheetViews>
    <sheetView zoomScaleNormal="100" workbookViewId="0">
      <selection activeCell="G23" sqref="G23"/>
    </sheetView>
  </sheetViews>
  <sheetFormatPr defaultColWidth="3.625" defaultRowHeight="13.5" x14ac:dyDescent="0.3"/>
  <cols>
    <col min="1" max="3" width="3.625" style="2"/>
    <col min="4" max="4" width="8.625" style="2" bestFit="1" customWidth="1"/>
    <col min="5" max="5" width="16.375" style="2" bestFit="1" customWidth="1"/>
    <col min="6" max="6" width="10.625" style="2" customWidth="1"/>
    <col min="7" max="7" width="10.5" style="2" bestFit="1" customWidth="1"/>
    <col min="8" max="8" width="8.625" style="2" customWidth="1"/>
    <col min="9" max="9" width="3.625" style="2" customWidth="1"/>
    <col min="10" max="10" width="18.875" style="2" bestFit="1" customWidth="1"/>
    <col min="11" max="11" width="9.625" style="2" bestFit="1" customWidth="1"/>
    <col min="12" max="12" width="8.625" style="2" bestFit="1" customWidth="1"/>
    <col min="13" max="13" width="8.625" style="2" customWidth="1"/>
    <col min="14" max="14" width="3.625" style="2" customWidth="1"/>
    <col min="15" max="16" width="3.625" style="2"/>
    <col min="17" max="18" width="10.625" style="2" customWidth="1"/>
    <col min="19" max="19" width="3.625" style="2" customWidth="1"/>
    <col min="20" max="21" width="10.625" style="2" customWidth="1"/>
    <col min="22" max="22" width="3.625" style="2" customWidth="1"/>
    <col min="23" max="24" width="10.625" style="2" customWidth="1"/>
    <col min="25" max="25" width="3.625" style="2"/>
    <col min="26" max="27" width="12.625" style="2" customWidth="1"/>
    <col min="28" max="16384" width="3.625" style="2"/>
  </cols>
  <sheetData>
    <row r="2" spans="2:24" ht="30" customHeight="1" x14ac:dyDescent="0.3">
      <c r="B2" s="3" t="s">
        <v>0</v>
      </c>
      <c r="C2" s="3"/>
      <c r="D2" s="4"/>
      <c r="E2" s="4"/>
      <c r="F2" s="4"/>
    </row>
    <row r="4" spans="2:24" x14ac:dyDescent="0.3">
      <c r="B4" s="14" t="s">
        <v>1</v>
      </c>
      <c r="C4" s="14"/>
      <c r="Q4" s="2" t="s">
        <v>36</v>
      </c>
      <c r="T4" s="2" t="s">
        <v>28</v>
      </c>
      <c r="W4" s="2" t="s">
        <v>29</v>
      </c>
    </row>
    <row r="5" spans="2:24" x14ac:dyDescent="0.3">
      <c r="B5" s="2" t="s">
        <v>5</v>
      </c>
      <c r="Q5" s="1" t="s">
        <v>22</v>
      </c>
      <c r="R5" s="1" t="s">
        <v>21</v>
      </c>
      <c r="T5" s="1" t="s">
        <v>22</v>
      </c>
      <c r="U5" s="1" t="s">
        <v>21</v>
      </c>
      <c r="W5" s="1" t="s">
        <v>22</v>
      </c>
      <c r="X5" s="1" t="s">
        <v>21</v>
      </c>
    </row>
    <row r="6" spans="2:24" x14ac:dyDescent="0.3">
      <c r="C6" s="2" t="s">
        <v>9</v>
      </c>
      <c r="Q6" s="18" t="s">
        <v>35</v>
      </c>
      <c r="R6" s="8">
        <v>10</v>
      </c>
      <c r="T6" s="18" t="s">
        <v>23</v>
      </c>
      <c r="U6" s="8">
        <v>440744.0864818581</v>
      </c>
      <c r="W6" s="18" t="s">
        <v>30</v>
      </c>
      <c r="X6" s="8">
        <v>245454.54545454547</v>
      </c>
    </row>
    <row r="7" spans="2:24" x14ac:dyDescent="0.3">
      <c r="C7" s="2" t="s">
        <v>10</v>
      </c>
      <c r="Q7" s="18" t="s">
        <v>37</v>
      </c>
      <c r="R7" s="19">
        <f>R6/600</f>
        <v>1.6666666666666666E-2</v>
      </c>
      <c r="T7" s="18" t="s">
        <v>24</v>
      </c>
      <c r="U7" s="8">
        <v>131392.48635341969</v>
      </c>
      <c r="W7" s="18" t="s">
        <v>31</v>
      </c>
      <c r="X7" s="8">
        <v>60872.727272727272</v>
      </c>
    </row>
    <row r="8" spans="2:24" x14ac:dyDescent="0.3">
      <c r="C8" s="2" t="s">
        <v>11</v>
      </c>
      <c r="T8" s="18" t="s">
        <v>25</v>
      </c>
      <c r="U8" s="8">
        <v>76441.487499124589</v>
      </c>
      <c r="W8" s="18" t="s">
        <v>32</v>
      </c>
      <c r="X8" s="8">
        <v>42682.634730538928</v>
      </c>
    </row>
    <row r="9" spans="2:24" x14ac:dyDescent="0.3">
      <c r="Q9" s="23"/>
      <c r="T9" s="18" t="s">
        <v>26</v>
      </c>
      <c r="U9" s="8">
        <v>18366.849219132993</v>
      </c>
      <c r="W9" s="18" t="s">
        <v>33</v>
      </c>
      <c r="X9" s="8">
        <v>7113.7724550898201</v>
      </c>
    </row>
    <row r="10" spans="2:24" x14ac:dyDescent="0.3">
      <c r="B10" s="2" t="s">
        <v>2</v>
      </c>
      <c r="T10" s="18" t="s">
        <v>27</v>
      </c>
      <c r="U10" s="8">
        <v>3000</v>
      </c>
      <c r="W10" s="18" t="s">
        <v>34</v>
      </c>
      <c r="X10" s="8">
        <v>2700</v>
      </c>
    </row>
    <row r="12" spans="2:24" x14ac:dyDescent="0.3">
      <c r="B12" s="14" t="s">
        <v>3</v>
      </c>
    </row>
    <row r="13" spans="2:24" x14ac:dyDescent="0.3">
      <c r="B13" s="2" t="s">
        <v>20</v>
      </c>
    </row>
    <row r="14" spans="2:24" x14ac:dyDescent="0.3">
      <c r="B14" s="2" t="s">
        <v>4</v>
      </c>
    </row>
    <row r="16" spans="2:24" x14ac:dyDescent="0.3">
      <c r="C16" s="2" t="s">
        <v>6</v>
      </c>
    </row>
    <row r="17" spans="3:13" x14ac:dyDescent="0.3">
      <c r="D17" s="5" t="s">
        <v>7</v>
      </c>
      <c r="E17" s="5" t="s">
        <v>14</v>
      </c>
      <c r="F17" s="5" t="s">
        <v>44</v>
      </c>
      <c r="G17" s="5" t="s">
        <v>13</v>
      </c>
      <c r="H17" s="5" t="s">
        <v>19</v>
      </c>
      <c r="J17" s="5" t="s">
        <v>15</v>
      </c>
      <c r="K17" s="5" t="s">
        <v>44</v>
      </c>
      <c r="L17" s="5" t="s">
        <v>13</v>
      </c>
      <c r="M17" s="5" t="s">
        <v>19</v>
      </c>
    </row>
    <row r="18" spans="3:13" x14ac:dyDescent="0.3">
      <c r="D18" s="27">
        <v>33000</v>
      </c>
      <c r="E18" s="6" t="s">
        <v>35</v>
      </c>
      <c r="F18" s="13">
        <v>3000</v>
      </c>
      <c r="G18" s="11">
        <f>F18*$R$6</f>
        <v>30000</v>
      </c>
      <c r="H18" s="28">
        <f>(G22-$D18)/G22</f>
        <v>0.80167373705860978</v>
      </c>
      <c r="J18" s="6" t="s">
        <v>35</v>
      </c>
      <c r="K18" s="13">
        <v>1000</v>
      </c>
      <c r="L18" s="11">
        <f>K18*$R$6</f>
        <v>10000</v>
      </c>
      <c r="M18" s="29">
        <f>(L22-$D18)/L22</f>
        <v>0.89712124993204467</v>
      </c>
    </row>
    <row r="19" spans="3:13" x14ac:dyDescent="0.3">
      <c r="D19" s="27"/>
      <c r="E19" s="6" t="s">
        <v>37</v>
      </c>
      <c r="F19" s="20">
        <v>300000</v>
      </c>
      <c r="G19" s="11">
        <f>F19*$R$7</f>
        <v>5000</v>
      </c>
      <c r="H19" s="28"/>
      <c r="J19" s="6" t="s">
        <v>37</v>
      </c>
      <c r="K19" s="20">
        <v>300000</v>
      </c>
      <c r="L19" s="11">
        <f>K19*$R$7</f>
        <v>5000</v>
      </c>
      <c r="M19" s="30"/>
    </row>
    <row r="20" spans="3:13" x14ac:dyDescent="0.3">
      <c r="D20" s="27"/>
      <c r="E20" s="21" t="s">
        <v>52</v>
      </c>
      <c r="F20" s="22">
        <v>1</v>
      </c>
      <c r="G20" s="12">
        <f>F20*$U$7</f>
        <v>131392.48635341969</v>
      </c>
      <c r="H20" s="28"/>
      <c r="J20" s="15" t="s">
        <v>53</v>
      </c>
      <c r="K20" s="22">
        <v>1</v>
      </c>
      <c r="L20" s="12">
        <f>K20*$U$8</f>
        <v>76441.487499124589</v>
      </c>
      <c r="M20" s="30"/>
    </row>
    <row r="21" spans="3:13" x14ac:dyDescent="0.3">
      <c r="D21" s="27"/>
      <c r="E21" s="21"/>
      <c r="F21" s="22"/>
      <c r="G21" s="12"/>
      <c r="H21" s="28"/>
      <c r="J21" s="15" t="s">
        <v>54</v>
      </c>
      <c r="K21" s="22">
        <v>3</v>
      </c>
      <c r="L21" s="12">
        <f>K21*$U$8</f>
        <v>229324.46249737375</v>
      </c>
      <c r="M21" s="31"/>
    </row>
    <row r="22" spans="3:13" x14ac:dyDescent="0.3">
      <c r="D22" s="10"/>
      <c r="E22" s="9"/>
      <c r="F22" s="9"/>
      <c r="G22" s="24">
        <f>SUM(G18:G20)</f>
        <v>166392.48635341969</v>
      </c>
      <c r="J22" s="9"/>
      <c r="K22" s="9"/>
      <c r="L22" s="17">
        <f>SUM(L18:L21)</f>
        <v>320765.94999649836</v>
      </c>
    </row>
    <row r="23" spans="3:13" x14ac:dyDescent="0.3">
      <c r="C23" s="2" t="s">
        <v>8</v>
      </c>
    </row>
    <row r="24" spans="3:13" x14ac:dyDescent="0.3">
      <c r="D24" s="5" t="s">
        <v>7</v>
      </c>
      <c r="E24" s="5" t="s">
        <v>14</v>
      </c>
      <c r="F24" s="5"/>
      <c r="G24" s="5"/>
      <c r="H24" s="5" t="s">
        <v>19</v>
      </c>
      <c r="J24" s="5" t="s">
        <v>15</v>
      </c>
      <c r="K24" s="5"/>
      <c r="L24" s="5"/>
      <c r="M24" s="5" t="s">
        <v>19</v>
      </c>
    </row>
    <row r="25" spans="3:13" x14ac:dyDescent="0.3">
      <c r="D25" s="27">
        <v>55000</v>
      </c>
      <c r="E25" s="6" t="s">
        <v>35</v>
      </c>
      <c r="F25" s="13">
        <v>5000</v>
      </c>
      <c r="G25" s="11">
        <f>F25*$R$6</f>
        <v>50000</v>
      </c>
      <c r="H25" s="28">
        <f>(G28-$D25)/G28</f>
        <v>0.82872356086382892</v>
      </c>
      <c r="J25" s="6" t="s">
        <v>35</v>
      </c>
      <c r="K25" s="13">
        <v>2000</v>
      </c>
      <c r="L25" s="11">
        <f>K25*$R$6</f>
        <v>20000</v>
      </c>
      <c r="M25" s="28">
        <f>(L28-$D25)/L28</f>
        <v>0.65565992957266717</v>
      </c>
    </row>
    <row r="26" spans="3:13" x14ac:dyDescent="0.3">
      <c r="D26" s="27"/>
      <c r="E26" s="6" t="s">
        <v>37</v>
      </c>
      <c r="F26" s="13">
        <v>500000</v>
      </c>
      <c r="G26" s="11">
        <f>F26*$R$7</f>
        <v>8333.3333333333339</v>
      </c>
      <c r="H26" s="28"/>
      <c r="J26" s="6" t="s">
        <v>37</v>
      </c>
      <c r="K26" s="13">
        <v>500000</v>
      </c>
      <c r="L26" s="11">
        <f>K26*$R$7</f>
        <v>8333.3333333333339</v>
      </c>
      <c r="M26" s="28"/>
    </row>
    <row r="27" spans="3:13" x14ac:dyDescent="0.3">
      <c r="D27" s="27"/>
      <c r="E27" s="21" t="s">
        <v>38</v>
      </c>
      <c r="F27" s="22">
        <v>2</v>
      </c>
      <c r="G27" s="12">
        <f>F27*$U$7</f>
        <v>262784.97270683938</v>
      </c>
      <c r="H27" s="28"/>
      <c r="J27" s="7" t="s">
        <v>38</v>
      </c>
      <c r="K27" s="22">
        <v>1</v>
      </c>
      <c r="L27" s="12">
        <f>K27*$U$7</f>
        <v>131392.48635341969</v>
      </c>
      <c r="M27" s="28"/>
    </row>
    <row r="28" spans="3:13" x14ac:dyDescent="0.3">
      <c r="G28" s="24">
        <f>SUM(G25:G27)</f>
        <v>321118.3060401727</v>
      </c>
      <c r="L28" s="24">
        <f>SUM(L25:L27)</f>
        <v>159725.81968675304</v>
      </c>
    </row>
    <row r="29" spans="3:13" x14ac:dyDescent="0.3">
      <c r="C29" s="2" t="s">
        <v>12</v>
      </c>
    </row>
    <row r="30" spans="3:13" x14ac:dyDescent="0.3">
      <c r="D30" s="5" t="s">
        <v>7</v>
      </c>
      <c r="E30" s="5" t="s">
        <v>14</v>
      </c>
      <c r="F30" s="5"/>
      <c r="G30" s="5"/>
      <c r="H30" s="5" t="s">
        <v>19</v>
      </c>
      <c r="J30" s="5" t="s">
        <v>15</v>
      </c>
      <c r="K30" s="5"/>
      <c r="L30" s="5"/>
      <c r="M30" s="5" t="s">
        <v>19</v>
      </c>
    </row>
    <row r="31" spans="3:13" x14ac:dyDescent="0.3">
      <c r="D31" s="27">
        <v>110000</v>
      </c>
      <c r="E31" s="6" t="s">
        <v>35</v>
      </c>
      <c r="F31" s="13">
        <v>10000</v>
      </c>
      <c r="G31" s="11">
        <f>F31*$R$6</f>
        <v>100000</v>
      </c>
      <c r="H31" s="28">
        <f>(G35-$D31)/G35</f>
        <v>0.78467012840076966</v>
      </c>
      <c r="J31" s="6" t="s">
        <v>35</v>
      </c>
      <c r="K31" s="13">
        <v>5000</v>
      </c>
      <c r="L31" s="11">
        <f>K31*$R$6</f>
        <v>50000</v>
      </c>
      <c r="M31" s="28">
        <f>(L35-$D31)/L35</f>
        <v>0.66611184509757215</v>
      </c>
    </row>
    <row r="32" spans="3:13" x14ac:dyDescent="0.3">
      <c r="D32" s="27"/>
      <c r="E32" s="6" t="s">
        <v>37</v>
      </c>
      <c r="F32" s="13">
        <v>1000000</v>
      </c>
      <c r="G32" s="11">
        <f>F32*$R$7</f>
        <v>16666.666666666668</v>
      </c>
      <c r="H32" s="28"/>
      <c r="J32" s="6" t="s">
        <v>37</v>
      </c>
      <c r="K32" s="13">
        <v>1000000</v>
      </c>
      <c r="L32" s="11">
        <f>K32*$R$7</f>
        <v>16666.666666666668</v>
      </c>
      <c r="M32" s="28"/>
    </row>
    <row r="33" spans="4:13" x14ac:dyDescent="0.3">
      <c r="D33" s="27"/>
      <c r="E33" s="15" t="s">
        <v>39</v>
      </c>
      <c r="F33" s="22">
        <v>1</v>
      </c>
      <c r="G33" s="12">
        <f>F33*$U$7</f>
        <v>131392.48635341969</v>
      </c>
      <c r="H33" s="28"/>
      <c r="J33" s="7" t="s">
        <v>38</v>
      </c>
      <c r="K33" s="22">
        <v>2</v>
      </c>
      <c r="L33" s="12">
        <f>K33*$U$7</f>
        <v>262784.97270683938</v>
      </c>
      <c r="M33" s="28"/>
    </row>
    <row r="34" spans="4:13" x14ac:dyDescent="0.3">
      <c r="D34" s="27"/>
      <c r="E34" s="25" t="s">
        <v>38</v>
      </c>
      <c r="F34" s="22">
        <v>2</v>
      </c>
      <c r="G34" s="12">
        <f>F34*$U$7</f>
        <v>262784.97270683938</v>
      </c>
      <c r="H34" s="28"/>
      <c r="J34" s="7"/>
      <c r="K34" s="7"/>
      <c r="L34" s="12"/>
      <c r="M34" s="28"/>
    </row>
    <row r="35" spans="4:13" x14ac:dyDescent="0.3">
      <c r="G35" s="24">
        <f>SUM(G31:G34)</f>
        <v>510844.12572692573</v>
      </c>
      <c r="L35" s="24">
        <f>SUM(L31:L34)</f>
        <v>329451.63937350607</v>
      </c>
    </row>
  </sheetData>
  <mergeCells count="9">
    <mergeCell ref="D31:D34"/>
    <mergeCell ref="H31:H34"/>
    <mergeCell ref="M31:M34"/>
    <mergeCell ref="M18:M21"/>
    <mergeCell ref="M25:M27"/>
    <mergeCell ref="D18:D21"/>
    <mergeCell ref="H18:H21"/>
    <mergeCell ref="D25:D27"/>
    <mergeCell ref="H25:H27"/>
  </mergeCells>
  <phoneticPr fontId="1" type="noConversion"/>
  <pageMargins left="0.25" right="0.25" top="0.75" bottom="0.75" header="0.3" footer="0.3"/>
  <pageSetup paperSize="9" scale="61" orientation="landscape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X50"/>
  <sheetViews>
    <sheetView tabSelected="1" topLeftCell="A4" zoomScaleNormal="100" workbookViewId="0">
      <selection activeCell="L12" sqref="L12"/>
    </sheetView>
  </sheetViews>
  <sheetFormatPr defaultColWidth="3.625" defaultRowHeight="13.5" x14ac:dyDescent="0.3"/>
  <cols>
    <col min="1" max="3" width="3.625" style="2"/>
    <col min="4" max="4" width="8.625" style="2" bestFit="1" customWidth="1"/>
    <col min="5" max="5" width="23.75" style="2" bestFit="1" customWidth="1"/>
    <col min="6" max="6" width="9.625" style="2" bestFit="1" customWidth="1"/>
    <col min="7" max="7" width="8.625" style="2" bestFit="1" customWidth="1"/>
    <col min="8" max="8" width="8.625" style="2" customWidth="1"/>
    <col min="9" max="9" width="3.625" style="2" customWidth="1"/>
    <col min="10" max="10" width="21.25" style="2" bestFit="1" customWidth="1"/>
    <col min="11" max="11" width="9.625" style="2" bestFit="1" customWidth="1"/>
    <col min="12" max="12" width="8.625" style="2" bestFit="1" customWidth="1"/>
    <col min="13" max="13" width="8.625" style="2" customWidth="1"/>
    <col min="14" max="16" width="3.625" style="2" customWidth="1"/>
    <col min="17" max="18" width="10.625" style="2" customWidth="1"/>
    <col min="19" max="19" width="3.625" style="2" customWidth="1"/>
    <col min="20" max="20" width="13.375" style="2" customWidth="1"/>
    <col min="21" max="21" width="10.625" style="2" customWidth="1"/>
    <col min="22" max="22" width="3.625" style="2" customWidth="1"/>
    <col min="23" max="23" width="14.625" style="2" customWidth="1"/>
    <col min="24" max="24" width="10.625" style="2" customWidth="1"/>
    <col min="25" max="26" width="3.625" style="2" customWidth="1"/>
    <col min="27" max="27" width="3.625" style="2"/>
    <col min="28" max="28" width="4.75" style="2" customWidth="1"/>
    <col min="29" max="29" width="7.5" style="2" customWidth="1"/>
    <col min="30" max="30" width="6.625" style="2" customWidth="1"/>
    <col min="31" max="16384" width="3.625" style="2"/>
  </cols>
  <sheetData>
    <row r="2" spans="2:24" ht="30" customHeight="1" x14ac:dyDescent="0.3">
      <c r="B2" s="3" t="s">
        <v>47</v>
      </c>
      <c r="C2" s="3"/>
      <c r="D2" s="4"/>
      <c r="E2" s="4"/>
      <c r="F2" s="4"/>
    </row>
    <row r="4" spans="2:24" x14ac:dyDescent="0.3">
      <c r="B4" s="14" t="s">
        <v>1</v>
      </c>
      <c r="C4" s="14"/>
      <c r="Q4" s="2" t="s">
        <v>36</v>
      </c>
      <c r="T4" s="2" t="s">
        <v>28</v>
      </c>
      <c r="W4" s="2" t="s">
        <v>29</v>
      </c>
    </row>
    <row r="5" spans="2:24" x14ac:dyDescent="0.3">
      <c r="B5" s="2" t="s">
        <v>5</v>
      </c>
      <c r="Q5" s="1" t="s">
        <v>22</v>
      </c>
      <c r="R5" s="1" t="s">
        <v>21</v>
      </c>
      <c r="T5" s="1" t="s">
        <v>22</v>
      </c>
      <c r="U5" s="1" t="s">
        <v>21</v>
      </c>
      <c r="W5" s="1" t="s">
        <v>22</v>
      </c>
      <c r="X5" s="1" t="s">
        <v>21</v>
      </c>
    </row>
    <row r="6" spans="2:24" x14ac:dyDescent="0.3">
      <c r="C6" s="2" t="s">
        <v>9</v>
      </c>
      <c r="Q6" s="18" t="s">
        <v>35</v>
      </c>
      <c r="R6" s="8">
        <v>10</v>
      </c>
      <c r="T6" s="18" t="s">
        <v>23</v>
      </c>
      <c r="U6" s="8">
        <v>410971.2020033389</v>
      </c>
      <c r="W6" s="18" t="s">
        <v>30</v>
      </c>
      <c r="X6" s="8">
        <v>245454.54545454547</v>
      </c>
    </row>
    <row r="7" spans="2:24" x14ac:dyDescent="0.3">
      <c r="C7" s="2" t="s">
        <v>10</v>
      </c>
      <c r="Q7" s="18" t="s">
        <v>37</v>
      </c>
      <c r="R7" s="19">
        <f>R6/600</f>
        <v>1.6666666666666666E-2</v>
      </c>
      <c r="T7" s="18" t="s">
        <v>24</v>
      </c>
      <c r="U7" s="8">
        <v>124314.69115191988</v>
      </c>
      <c r="W7" s="18" t="s">
        <v>31</v>
      </c>
      <c r="X7" s="8">
        <v>60872.727272727272</v>
      </c>
    </row>
    <row r="8" spans="2:24" x14ac:dyDescent="0.3">
      <c r="C8" s="2" t="s">
        <v>11</v>
      </c>
      <c r="T8" s="18" t="s">
        <v>25</v>
      </c>
      <c r="U8" s="8">
        <v>71777.917139235447</v>
      </c>
      <c r="W8" s="18" t="s">
        <v>32</v>
      </c>
      <c r="X8" s="8">
        <v>42682.634730538928</v>
      </c>
    </row>
    <row r="9" spans="2:24" x14ac:dyDescent="0.3">
      <c r="Q9" s="23"/>
      <c r="T9" s="18" t="s">
        <v>26</v>
      </c>
      <c r="U9" s="8">
        <v>18040.73387150577</v>
      </c>
      <c r="W9" s="18" t="s">
        <v>33</v>
      </c>
      <c r="X9" s="8">
        <v>7113.7724550898201</v>
      </c>
    </row>
    <row r="10" spans="2:24" x14ac:dyDescent="0.3">
      <c r="B10" s="2" t="s">
        <v>18</v>
      </c>
      <c r="T10" s="18" t="s">
        <v>27</v>
      </c>
      <c r="U10" s="8">
        <v>3000</v>
      </c>
      <c r="W10" s="18" t="s">
        <v>34</v>
      </c>
      <c r="X10" s="8">
        <v>2700</v>
      </c>
    </row>
    <row r="11" spans="2:24" x14ac:dyDescent="0.3">
      <c r="T11" s="18" t="s">
        <v>64</v>
      </c>
      <c r="U11" s="8">
        <v>28788.170525051708</v>
      </c>
    </row>
    <row r="12" spans="2:24" x14ac:dyDescent="0.3">
      <c r="B12" s="2" t="s">
        <v>2</v>
      </c>
      <c r="T12" s="18" t="s">
        <v>66</v>
      </c>
      <c r="U12" s="8">
        <v>95041.994263962741</v>
      </c>
      <c r="W12" s="18" t="s">
        <v>65</v>
      </c>
      <c r="X12" s="8">
        <v>55004</v>
      </c>
    </row>
    <row r="13" spans="2:24" x14ac:dyDescent="0.3">
      <c r="T13" s="18" t="s">
        <v>67</v>
      </c>
      <c r="U13" s="8">
        <v>127181.25626043406</v>
      </c>
    </row>
    <row r="14" spans="2:24" x14ac:dyDescent="0.3">
      <c r="B14" s="14" t="s">
        <v>3</v>
      </c>
    </row>
    <row r="15" spans="2:24" x14ac:dyDescent="0.3">
      <c r="B15" s="2" t="s">
        <v>50</v>
      </c>
    </row>
    <row r="16" spans="2:24" x14ac:dyDescent="0.3">
      <c r="B16" s="2" t="s">
        <v>51</v>
      </c>
    </row>
    <row r="18" spans="3:13" x14ac:dyDescent="0.3">
      <c r="C18" s="2" t="s">
        <v>6</v>
      </c>
    </row>
    <row r="19" spans="3:13" x14ac:dyDescent="0.3">
      <c r="D19" s="5" t="s">
        <v>7</v>
      </c>
      <c r="E19" s="5" t="s">
        <v>14</v>
      </c>
      <c r="F19" s="5" t="s">
        <v>44</v>
      </c>
      <c r="G19" s="5" t="s">
        <v>13</v>
      </c>
      <c r="H19" s="5" t="s">
        <v>19</v>
      </c>
      <c r="J19" s="5" t="s">
        <v>15</v>
      </c>
      <c r="K19" s="5" t="s">
        <v>44</v>
      </c>
      <c r="L19" s="5" t="s">
        <v>13</v>
      </c>
      <c r="M19" s="5" t="s">
        <v>19</v>
      </c>
    </row>
    <row r="20" spans="3:13" x14ac:dyDescent="0.3">
      <c r="D20" s="27">
        <v>5500</v>
      </c>
      <c r="E20" s="6" t="s">
        <v>45</v>
      </c>
      <c r="F20" s="13">
        <v>1000</v>
      </c>
      <c r="G20" s="11">
        <f>F20*$R$6</f>
        <v>10000</v>
      </c>
      <c r="H20" s="28">
        <f>(G23-$D20)/G23</f>
        <v>0.86404592425041526</v>
      </c>
      <c r="J20" s="6" t="s">
        <v>17</v>
      </c>
      <c r="K20" s="13">
        <v>1000</v>
      </c>
      <c r="L20" s="11">
        <f>K20*$R$6</f>
        <v>10000</v>
      </c>
      <c r="M20" s="28">
        <f>(L23-$D20)/L23</f>
        <v>0.86404592425041526</v>
      </c>
    </row>
    <row r="21" spans="3:13" x14ac:dyDescent="0.3">
      <c r="D21" s="27"/>
      <c r="E21" s="6" t="s">
        <v>46</v>
      </c>
      <c r="F21" s="13">
        <v>100000</v>
      </c>
      <c r="G21" s="11">
        <f>F21*$R$7</f>
        <v>1666.6666666666667</v>
      </c>
      <c r="H21" s="28"/>
      <c r="J21" s="6" t="s">
        <v>16</v>
      </c>
      <c r="K21" s="13">
        <v>100000</v>
      </c>
      <c r="L21" s="11">
        <f>K21*$R$7</f>
        <v>1666.6666666666667</v>
      </c>
      <c r="M21" s="28"/>
    </row>
    <row r="22" spans="3:13" x14ac:dyDescent="0.3">
      <c r="D22" s="27"/>
      <c r="E22" s="7" t="s">
        <v>61</v>
      </c>
      <c r="F22" s="26">
        <v>1</v>
      </c>
      <c r="G22" s="12">
        <f>F22*$U$11</f>
        <v>28788.170525051708</v>
      </c>
      <c r="H22" s="28"/>
      <c r="J22" s="7" t="s">
        <v>55</v>
      </c>
      <c r="K22" s="26">
        <v>1</v>
      </c>
      <c r="L22" s="12">
        <f>K22*$U$11</f>
        <v>28788.170525051708</v>
      </c>
      <c r="M22" s="28"/>
    </row>
    <row r="23" spans="3:13" x14ac:dyDescent="0.3">
      <c r="D23" s="10"/>
      <c r="E23" s="9"/>
      <c r="F23" s="9"/>
      <c r="G23" s="17">
        <f>SUM(G20:G22)</f>
        <v>40454.837191718376</v>
      </c>
      <c r="J23" s="9"/>
      <c r="K23" s="9"/>
      <c r="L23" s="17">
        <f>SUM(L20:L22)</f>
        <v>40454.837191718376</v>
      </c>
    </row>
    <row r="24" spans="3:13" x14ac:dyDescent="0.3">
      <c r="C24" s="2" t="s">
        <v>8</v>
      </c>
    </row>
    <row r="25" spans="3:13" x14ac:dyDescent="0.3">
      <c r="D25" s="5" t="s">
        <v>7</v>
      </c>
      <c r="E25" s="5" t="s">
        <v>14</v>
      </c>
      <c r="F25" s="5" t="s">
        <v>44</v>
      </c>
      <c r="G25" s="5" t="s">
        <v>13</v>
      </c>
      <c r="H25" s="5" t="s">
        <v>19</v>
      </c>
      <c r="J25" s="5" t="s">
        <v>15</v>
      </c>
      <c r="K25" s="5" t="s">
        <v>44</v>
      </c>
      <c r="L25" s="5" t="s">
        <v>13</v>
      </c>
      <c r="M25" s="5" t="s">
        <v>19</v>
      </c>
    </row>
    <row r="26" spans="3:13" x14ac:dyDescent="0.3">
      <c r="D26" s="27">
        <v>11000</v>
      </c>
      <c r="E26" s="6" t="s">
        <v>45</v>
      </c>
      <c r="F26" s="13">
        <v>2000</v>
      </c>
      <c r="G26" s="11">
        <f>F26*$R$6</f>
        <v>20000</v>
      </c>
      <c r="H26" s="28">
        <f>(G29-$D26)/G29</f>
        <v>0.9070752307658132</v>
      </c>
      <c r="J26" s="6" t="s">
        <v>45</v>
      </c>
      <c r="K26" s="13">
        <v>2000</v>
      </c>
      <c r="L26" s="11">
        <f>K26*$R$6</f>
        <v>20000</v>
      </c>
      <c r="M26" s="28">
        <f>(L29-$D26)/L29</f>
        <v>0.86404592425041526</v>
      </c>
    </row>
    <row r="27" spans="3:13" x14ac:dyDescent="0.3">
      <c r="D27" s="27"/>
      <c r="E27" s="6" t="s">
        <v>46</v>
      </c>
      <c r="F27" s="13">
        <v>200000</v>
      </c>
      <c r="G27" s="11">
        <f>F27*$R$7</f>
        <v>3333.3333333333335</v>
      </c>
      <c r="H27" s="28"/>
      <c r="J27" s="6" t="s">
        <v>46</v>
      </c>
      <c r="K27" s="13">
        <v>200000</v>
      </c>
      <c r="L27" s="11">
        <f>K27*$R$7</f>
        <v>3333.3333333333335</v>
      </c>
      <c r="M27" s="28"/>
    </row>
    <row r="28" spans="3:13" x14ac:dyDescent="0.3">
      <c r="D28" s="27"/>
      <c r="E28" s="7" t="s">
        <v>62</v>
      </c>
      <c r="F28" s="26">
        <v>1</v>
      </c>
      <c r="G28" s="12">
        <f>F28*$U$12</f>
        <v>95041.994263962741</v>
      </c>
      <c r="H28" s="28"/>
      <c r="J28" s="7" t="s">
        <v>56</v>
      </c>
      <c r="K28" s="26">
        <v>2</v>
      </c>
      <c r="L28" s="12">
        <f>K28*$U$11</f>
        <v>57576.341050103416</v>
      </c>
      <c r="M28" s="28"/>
    </row>
    <row r="29" spans="3:13" x14ac:dyDescent="0.3">
      <c r="G29" s="17">
        <f>SUM(G26:G28)</f>
        <v>118375.32759729607</v>
      </c>
      <c r="L29" s="17">
        <f>SUM(L26:L28)</f>
        <v>80909.674383436752</v>
      </c>
    </row>
    <row r="30" spans="3:13" x14ac:dyDescent="0.3">
      <c r="C30" s="2" t="s">
        <v>12</v>
      </c>
    </row>
    <row r="31" spans="3:13" x14ac:dyDescent="0.3">
      <c r="D31" s="5" t="s">
        <v>7</v>
      </c>
      <c r="E31" s="5" t="s">
        <v>14</v>
      </c>
      <c r="F31" s="5" t="s">
        <v>44</v>
      </c>
      <c r="G31" s="5" t="s">
        <v>13</v>
      </c>
      <c r="H31" s="5" t="s">
        <v>19</v>
      </c>
      <c r="J31" s="5" t="s">
        <v>15</v>
      </c>
      <c r="K31" s="5" t="s">
        <v>44</v>
      </c>
      <c r="L31" s="5" t="s">
        <v>13</v>
      </c>
      <c r="M31" s="5" t="s">
        <v>19</v>
      </c>
    </row>
    <row r="32" spans="3:13" x14ac:dyDescent="0.3">
      <c r="D32" s="27">
        <v>33000</v>
      </c>
      <c r="E32" s="6" t="s">
        <v>45</v>
      </c>
      <c r="F32" s="13">
        <v>6000</v>
      </c>
      <c r="G32" s="11">
        <f>F32*$R$6</f>
        <v>60000</v>
      </c>
      <c r="H32" s="29">
        <f>(G36-$D32)/G36</f>
        <v>0.87229958207787128</v>
      </c>
      <c r="J32" s="6" t="s">
        <v>45</v>
      </c>
      <c r="K32" s="13">
        <v>6000</v>
      </c>
      <c r="L32" s="11">
        <f>K32*$R$6</f>
        <v>60000</v>
      </c>
      <c r="M32" s="29">
        <f>(L36-$D32)/L36</f>
        <v>0.87229958207787128</v>
      </c>
    </row>
    <row r="33" spans="3:13" x14ac:dyDescent="0.3">
      <c r="D33" s="27"/>
      <c r="E33" s="6" t="s">
        <v>46</v>
      </c>
      <c r="F33" s="13">
        <v>500000</v>
      </c>
      <c r="G33" s="11">
        <f>F33*$R$7</f>
        <v>8333.3333333333339</v>
      </c>
      <c r="H33" s="30"/>
      <c r="J33" s="6" t="s">
        <v>46</v>
      </c>
      <c r="K33" s="13">
        <v>500000</v>
      </c>
      <c r="L33" s="11">
        <f>K33*$R$7</f>
        <v>8333.3333333333339</v>
      </c>
      <c r="M33" s="30"/>
    </row>
    <row r="34" spans="3:13" x14ac:dyDescent="0.3">
      <c r="D34" s="27"/>
      <c r="E34" s="16" t="s">
        <v>40</v>
      </c>
      <c r="F34" s="26">
        <v>1</v>
      </c>
      <c r="G34" s="12">
        <f>F34*$U$12</f>
        <v>95041.994263962741</v>
      </c>
      <c r="H34" s="30"/>
      <c r="J34" s="7" t="s">
        <v>57</v>
      </c>
      <c r="K34" s="26">
        <v>2</v>
      </c>
      <c r="L34" s="12">
        <f>K34*$U$12</f>
        <v>190083.98852792548</v>
      </c>
      <c r="M34" s="30"/>
    </row>
    <row r="35" spans="3:13" x14ac:dyDescent="0.3">
      <c r="D35" s="27"/>
      <c r="E35" s="16" t="s">
        <v>41</v>
      </c>
      <c r="F35" s="26">
        <v>1</v>
      </c>
      <c r="G35" s="12">
        <f>F35*$U$12</f>
        <v>95041.994263962741</v>
      </c>
      <c r="H35" s="31"/>
      <c r="J35" s="7"/>
      <c r="K35" s="26"/>
      <c r="L35" s="12"/>
      <c r="M35" s="31"/>
    </row>
    <row r="36" spans="3:13" x14ac:dyDescent="0.3">
      <c r="G36" s="17">
        <f>SUM(G32:G35)</f>
        <v>258417.32186125882</v>
      </c>
      <c r="L36" s="17">
        <f>SUM(L32:L35)</f>
        <v>258417.32186125882</v>
      </c>
    </row>
    <row r="37" spans="3:13" x14ac:dyDescent="0.3">
      <c r="C37" s="2" t="s">
        <v>48</v>
      </c>
    </row>
    <row r="38" spans="3:13" x14ac:dyDescent="0.3">
      <c r="D38" s="5" t="s">
        <v>7</v>
      </c>
      <c r="E38" s="5" t="s">
        <v>14</v>
      </c>
      <c r="F38" s="5" t="s">
        <v>44</v>
      </c>
      <c r="G38" s="5" t="s">
        <v>13</v>
      </c>
      <c r="H38" s="5" t="s">
        <v>19</v>
      </c>
      <c r="J38" s="5" t="s">
        <v>15</v>
      </c>
      <c r="K38" s="5" t="s">
        <v>44</v>
      </c>
      <c r="L38" s="5" t="s">
        <v>13</v>
      </c>
      <c r="M38" s="5" t="s">
        <v>19</v>
      </c>
    </row>
    <row r="39" spans="3:13" x14ac:dyDescent="0.3">
      <c r="D39" s="27">
        <v>55000</v>
      </c>
      <c r="E39" s="6" t="s">
        <v>45</v>
      </c>
      <c r="F39" s="13">
        <v>10000</v>
      </c>
      <c r="G39" s="11">
        <f>F39*$R$6</f>
        <v>100000</v>
      </c>
      <c r="H39" s="29">
        <f>(G43-$D39)/G43</f>
        <v>0.77444958587388724</v>
      </c>
      <c r="J39" s="6" t="s">
        <v>45</v>
      </c>
      <c r="K39" s="13">
        <v>10000</v>
      </c>
      <c r="L39" s="11">
        <f>K39*$R$6</f>
        <v>100000</v>
      </c>
      <c r="M39" s="29">
        <f>(L43-$D39)/L43</f>
        <v>0.86802913553332317</v>
      </c>
    </row>
    <row r="40" spans="3:13" x14ac:dyDescent="0.3">
      <c r="D40" s="27"/>
      <c r="E40" s="6" t="s">
        <v>46</v>
      </c>
      <c r="F40" s="13">
        <v>1000000</v>
      </c>
      <c r="G40" s="11">
        <f>F40*$R$7</f>
        <v>16666.666666666668</v>
      </c>
      <c r="H40" s="30"/>
      <c r="J40" s="6" t="s">
        <v>46</v>
      </c>
      <c r="K40" s="13">
        <v>1000000</v>
      </c>
      <c r="L40" s="11">
        <f>K40*$R$7</f>
        <v>16666.666666666668</v>
      </c>
      <c r="M40" s="30"/>
    </row>
    <row r="41" spans="3:13" x14ac:dyDescent="0.3">
      <c r="D41" s="27"/>
      <c r="E41" s="16" t="s">
        <v>63</v>
      </c>
      <c r="F41" s="26">
        <v>1</v>
      </c>
      <c r="G41" s="12">
        <f>F41*$U$13</f>
        <v>127181.25626043406</v>
      </c>
      <c r="H41" s="30"/>
      <c r="J41" s="16" t="s">
        <v>58</v>
      </c>
      <c r="K41" s="16">
        <v>2</v>
      </c>
      <c r="L41" s="12">
        <f>K41*$U$12</f>
        <v>190083.98852792548</v>
      </c>
      <c r="M41" s="30"/>
    </row>
    <row r="42" spans="3:13" x14ac:dyDescent="0.3">
      <c r="D42" s="27"/>
      <c r="E42" s="7"/>
      <c r="F42" s="26"/>
      <c r="G42" s="12"/>
      <c r="H42" s="31"/>
      <c r="J42" s="16" t="s">
        <v>59</v>
      </c>
      <c r="K42" s="16">
        <v>2</v>
      </c>
      <c r="L42" s="12">
        <f>K42*$X$12</f>
        <v>110008</v>
      </c>
      <c r="M42" s="31"/>
    </row>
    <row r="43" spans="3:13" x14ac:dyDescent="0.3">
      <c r="G43" s="17">
        <f>SUM(G39:G42)</f>
        <v>243847.92292710074</v>
      </c>
      <c r="L43" s="17">
        <f>SUM(L39:L42)</f>
        <v>416758.65519459214</v>
      </c>
    </row>
    <row r="44" spans="3:13" x14ac:dyDescent="0.3">
      <c r="C44" s="2" t="s">
        <v>49</v>
      </c>
    </row>
    <row r="45" spans="3:13" x14ac:dyDescent="0.3">
      <c r="D45" s="5" t="s">
        <v>7</v>
      </c>
      <c r="E45" s="5" t="s">
        <v>14</v>
      </c>
      <c r="F45" s="5" t="s">
        <v>44</v>
      </c>
      <c r="G45" s="5" t="s">
        <v>13</v>
      </c>
      <c r="H45" s="5" t="s">
        <v>19</v>
      </c>
      <c r="J45" s="5" t="s">
        <v>15</v>
      </c>
      <c r="K45" s="5" t="s">
        <v>44</v>
      </c>
      <c r="L45" s="5" t="s">
        <v>13</v>
      </c>
      <c r="M45" s="5" t="s">
        <v>19</v>
      </c>
    </row>
    <row r="46" spans="3:13" x14ac:dyDescent="0.3">
      <c r="D46" s="27">
        <v>110000</v>
      </c>
      <c r="E46" s="6" t="s">
        <v>45</v>
      </c>
      <c r="F46" s="13">
        <v>20000</v>
      </c>
      <c r="G46" s="11">
        <f>F46*$R$6</f>
        <v>200000</v>
      </c>
      <c r="H46" s="29">
        <f>(G50-$D46)/G50</f>
        <v>0.77444958587388724</v>
      </c>
      <c r="J46" s="6" t="s">
        <v>45</v>
      </c>
      <c r="K46" s="13">
        <v>20000</v>
      </c>
      <c r="L46" s="11">
        <f>K46*$R$6</f>
        <v>200000</v>
      </c>
      <c r="M46" s="29">
        <f>(L50-$D46)/L50</f>
        <v>0.77444958587388724</v>
      </c>
    </row>
    <row r="47" spans="3:13" x14ac:dyDescent="0.3">
      <c r="D47" s="27"/>
      <c r="E47" s="6" t="s">
        <v>46</v>
      </c>
      <c r="F47" s="13">
        <v>2000000</v>
      </c>
      <c r="G47" s="11">
        <f>F47*$R$7</f>
        <v>33333.333333333336</v>
      </c>
      <c r="H47" s="30"/>
      <c r="J47" s="6" t="s">
        <v>46</v>
      </c>
      <c r="K47" s="13">
        <v>2000000</v>
      </c>
      <c r="L47" s="11">
        <f>K47*$R$7</f>
        <v>33333.333333333336</v>
      </c>
      <c r="M47" s="30"/>
    </row>
    <row r="48" spans="3:13" x14ac:dyDescent="0.3">
      <c r="D48" s="27"/>
      <c r="E48" s="16" t="s">
        <v>42</v>
      </c>
      <c r="F48" s="26">
        <v>1</v>
      </c>
      <c r="G48" s="12">
        <f>F48*$U$13</f>
        <v>127181.25626043406</v>
      </c>
      <c r="H48" s="30"/>
      <c r="J48" s="7" t="s">
        <v>60</v>
      </c>
      <c r="K48" s="26">
        <v>2</v>
      </c>
      <c r="L48" s="12">
        <f>K48*$U$13</f>
        <v>254362.51252086813</v>
      </c>
      <c r="M48" s="30"/>
    </row>
    <row r="49" spans="4:13" x14ac:dyDescent="0.3">
      <c r="D49" s="27"/>
      <c r="E49" s="16" t="s">
        <v>43</v>
      </c>
      <c r="F49" s="26">
        <v>1</v>
      </c>
      <c r="G49" s="12">
        <f>F49*$U$13</f>
        <v>127181.25626043406</v>
      </c>
      <c r="H49" s="31"/>
      <c r="J49" s="7"/>
      <c r="K49" s="26"/>
      <c r="L49" s="12"/>
      <c r="M49" s="31"/>
    </row>
    <row r="50" spans="4:13" x14ac:dyDescent="0.3">
      <c r="G50" s="17">
        <f>SUM(G46:G49)</f>
        <v>487695.84585420147</v>
      </c>
      <c r="L50" s="17">
        <f>SUM(L46:L49)</f>
        <v>487695.84585420147</v>
      </c>
    </row>
  </sheetData>
  <mergeCells count="15">
    <mergeCell ref="H39:H42"/>
    <mergeCell ref="H46:H49"/>
    <mergeCell ref="D20:D22"/>
    <mergeCell ref="D26:D28"/>
    <mergeCell ref="D32:D35"/>
    <mergeCell ref="D39:D42"/>
    <mergeCell ref="D46:D49"/>
    <mergeCell ref="H20:H22"/>
    <mergeCell ref="H26:H28"/>
    <mergeCell ref="H32:H35"/>
    <mergeCell ref="M20:M22"/>
    <mergeCell ref="M26:M28"/>
    <mergeCell ref="M32:M35"/>
    <mergeCell ref="M39:M42"/>
    <mergeCell ref="M46:M49"/>
  </mergeCells>
  <phoneticPr fontId="1" type="noConversion"/>
  <pageMargins left="0.25" right="0.25" top="0.75" bottom="0.75" header="0.3" footer="0.3"/>
  <pageSetup paperSize="9" scale="51"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2</vt:i4>
      </vt:variant>
      <vt:variant>
        <vt:lpstr>이름 지정된 범위</vt:lpstr>
      </vt:variant>
      <vt:variant>
        <vt:i4>1</vt:i4>
      </vt:variant>
    </vt:vector>
  </HeadingPairs>
  <TitlesOfParts>
    <vt:vector size="3" baseType="lpstr">
      <vt:lpstr>출시기념 패키지 개선</vt:lpstr>
      <vt:lpstr>프리미엄 패키지 개선</vt:lpstr>
      <vt:lpstr>'프리미엄 패키지 개선'!Print_Area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KangDoHee</dc:creator>
  <cp:lastModifiedBy>KangDoHee</cp:lastModifiedBy>
  <cp:lastPrinted>2017-02-07T05:22:33Z</cp:lastPrinted>
  <dcterms:created xsi:type="dcterms:W3CDTF">2017-02-06T04:00:21Z</dcterms:created>
  <dcterms:modified xsi:type="dcterms:W3CDTF">2017-02-09T02:59:36Z</dcterms:modified>
</cp:coreProperties>
</file>