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2080" windowHeight="11985" activeTab="4"/>
  </bookViews>
  <sheets>
    <sheet name="Sheet1" sheetId="4" r:id="rId1"/>
    <sheet name="Status" sheetId="3" r:id="rId2"/>
    <sheet name="Reference" sheetId="2" r:id="rId3"/>
    <sheet name="Sheet2" sheetId="5" r:id="rId4"/>
    <sheet name="Reference (2)" sheetId="6" r:id="rId5"/>
    <sheet name="Sheet3" sheetId="7" r:id="rId6"/>
  </sheets>
  <calcPr calcId="145621"/>
</workbook>
</file>

<file path=xl/calcChain.xml><?xml version="1.0" encoding="utf-8"?>
<calcChain xmlns="http://schemas.openxmlformats.org/spreadsheetml/2006/main">
  <c r="G2" i="7" l="1"/>
  <c r="H2" i="7"/>
  <c r="U25" i="5" l="1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20" i="5"/>
  <c r="U21" i="5"/>
  <c r="U22" i="5"/>
  <c r="U23" i="5"/>
  <c r="U24" i="5"/>
  <c r="U19" i="5"/>
  <c r="V5" i="5"/>
  <c r="V6" i="5"/>
  <c r="V7" i="5"/>
  <c r="V8" i="5"/>
  <c r="V9" i="5"/>
  <c r="V4" i="5"/>
  <c r="W5" i="5"/>
  <c r="W6" i="5"/>
  <c r="W7" i="5"/>
  <c r="W8" i="5"/>
  <c r="W9" i="5"/>
  <c r="W4" i="5"/>
  <c r="X5" i="5"/>
  <c r="X6" i="5"/>
  <c r="X7" i="5"/>
  <c r="X8" i="5"/>
  <c r="X9" i="5"/>
  <c r="X4" i="5"/>
  <c r="U4" i="5"/>
  <c r="U5" i="5"/>
  <c r="U6" i="5"/>
  <c r="U7" i="5"/>
  <c r="U8" i="5"/>
  <c r="U9" i="5"/>
  <c r="H19" i="5" l="1"/>
  <c r="H18" i="5"/>
  <c r="H17" i="5"/>
  <c r="H16" i="5"/>
  <c r="H15" i="5"/>
  <c r="H14" i="5"/>
  <c r="H5" i="5"/>
  <c r="H10" i="5"/>
  <c r="H7" i="5"/>
  <c r="H8" i="5"/>
  <c r="H9" i="5"/>
  <c r="H6" i="5"/>
</calcChain>
</file>

<file path=xl/sharedStrings.xml><?xml version="1.0" encoding="utf-8"?>
<sst xmlns="http://schemas.openxmlformats.org/spreadsheetml/2006/main" count="661" uniqueCount="493">
  <si>
    <t>Int</t>
  </si>
  <si>
    <t>설명</t>
    <phoneticPr fontId="1" type="noConversion"/>
  </si>
  <si>
    <t>EG Reference</t>
    <phoneticPr fontId="1" type="noConversion"/>
  </si>
  <si>
    <t>■ 캐릭터 정보</t>
    <phoneticPr fontId="1" type="noConversion"/>
  </si>
  <si>
    <t>종류</t>
    <phoneticPr fontId="1" type="noConversion"/>
  </si>
  <si>
    <t>설명</t>
    <phoneticPr fontId="1" type="noConversion"/>
  </si>
  <si>
    <t>PlayerBaseStatus</t>
  </si>
  <si>
    <t>Desc</t>
  </si>
  <si>
    <t>Int32</t>
  </si>
  <si>
    <t>String</t>
  </si>
  <si>
    <t>Float</t>
  </si>
  <si>
    <t>GeneralTypeCode</t>
  </si>
  <si>
    <t>Description</t>
  </si>
  <si>
    <t>Level</t>
  </si>
  <si>
    <t>광전사 1레벨</t>
  </si>
  <si>
    <t>광전사 2레벨</t>
  </si>
  <si>
    <t>광전사 3레벨</t>
  </si>
  <si>
    <t>광전사 4레벨</t>
  </si>
  <si>
    <t>광전사 5레벨</t>
  </si>
  <si>
    <t>광전사 6레벨</t>
  </si>
  <si>
    <t>광전사 7레벨</t>
  </si>
  <si>
    <t>광전사 8레벨</t>
  </si>
  <si>
    <t>광전사 9레벨</t>
  </si>
  <si>
    <t>광전사 10레벨</t>
  </si>
  <si>
    <t>광전사 11레벨</t>
  </si>
  <si>
    <t>광전사 12레벨</t>
  </si>
  <si>
    <t>광전사 13레벨</t>
  </si>
  <si>
    <t>광전사 14레벨</t>
  </si>
  <si>
    <t>광전사 15레벨</t>
  </si>
  <si>
    <t>광전사 16레벨</t>
  </si>
  <si>
    <t>광전사 17레벨</t>
  </si>
  <si>
    <t>광전사 18레벨</t>
  </si>
  <si>
    <t>광전사 19레벨</t>
  </si>
  <si>
    <t>광전사 20레벨</t>
  </si>
  <si>
    <t>광전사 21레벨</t>
  </si>
  <si>
    <t>광전사 22레벨</t>
  </si>
  <si>
    <t>광전사 23레벨</t>
  </si>
  <si>
    <t>광전사 24레벨</t>
  </si>
  <si>
    <t>광전사 25레벨</t>
  </si>
  <si>
    <t>광전사 26레벨</t>
  </si>
  <si>
    <t>광전사 27레벨</t>
  </si>
  <si>
    <t>광전사 28레벨</t>
  </si>
  <si>
    <t>광전사 29레벨</t>
  </si>
  <si>
    <t>광전사 30레벨</t>
  </si>
  <si>
    <t>광전사 31레벨</t>
  </si>
  <si>
    <t>광전사 32레벨</t>
  </si>
  <si>
    <t>광전사 33레벨</t>
  </si>
  <si>
    <t>광전사 34레벨</t>
  </si>
  <si>
    <t>광전사 35레벨</t>
  </si>
  <si>
    <t>광전사 36레벨</t>
  </si>
  <si>
    <t>광전사 37레벨</t>
  </si>
  <si>
    <t>광전사 38레벨</t>
  </si>
  <si>
    <t>광전사 39레벨</t>
  </si>
  <si>
    <t>광전사 40레벨</t>
  </si>
  <si>
    <t>광전사 41레벨</t>
  </si>
  <si>
    <t>광전사 42레벨</t>
  </si>
  <si>
    <t>광전사 43레벨</t>
  </si>
  <si>
    <t>광전사 44레벨</t>
  </si>
  <si>
    <t>광전사 45레벨</t>
  </si>
  <si>
    <t>광전사 46레벨</t>
  </si>
  <si>
    <t>광전사 47레벨</t>
  </si>
  <si>
    <t>광전사 48레벨</t>
  </si>
  <si>
    <t>광전사 49레벨</t>
  </si>
  <si>
    <t>광전사 50레벨</t>
  </si>
  <si>
    <t>악마사냥꾼 1레벨</t>
  </si>
  <si>
    <t>악마사냥꾼 2레벨</t>
  </si>
  <si>
    <t>악마사냥꾼 3레벨</t>
  </si>
  <si>
    <t>악마사냥꾼 4레벨</t>
  </si>
  <si>
    <t>악마사냥꾼 5레벨</t>
  </si>
  <si>
    <t>악마사냥꾼 6레벨</t>
  </si>
  <si>
    <t>악마사냥꾼 7레벨</t>
  </si>
  <si>
    <t>악마사냥꾼 8레벨</t>
  </si>
  <si>
    <t>악마사냥꾼 9레벨</t>
  </si>
  <si>
    <t>악마사냥꾼 10레벨</t>
  </si>
  <si>
    <t>악마사냥꾼 11레벨</t>
  </si>
  <si>
    <t>악마사냥꾼 12레벨</t>
  </si>
  <si>
    <t>악마사냥꾼 13레벨</t>
  </si>
  <si>
    <t>악마사냥꾼 14레벨</t>
  </si>
  <si>
    <t>악마사냥꾼 15레벨</t>
  </si>
  <si>
    <t>악마사냥꾼 16레벨</t>
  </si>
  <si>
    <t>악마사냥꾼 17레벨</t>
  </si>
  <si>
    <t>악마사냥꾼 18레벨</t>
  </si>
  <si>
    <t>악마사냥꾼 19레벨</t>
  </si>
  <si>
    <t>악마사냥꾼 20레벨</t>
  </si>
  <si>
    <t>악마사냥꾼 21레벨</t>
  </si>
  <si>
    <t>악마사냥꾼 22레벨</t>
  </si>
  <si>
    <t>악마사냥꾼 23레벨</t>
  </si>
  <si>
    <t>악마사냥꾼 24레벨</t>
  </si>
  <si>
    <t>악마사냥꾼 25레벨</t>
  </si>
  <si>
    <t>악마사냥꾼 26레벨</t>
  </si>
  <si>
    <t>악마사냥꾼 27레벨</t>
  </si>
  <si>
    <t>악마사냥꾼 28레벨</t>
  </si>
  <si>
    <t>악마사냥꾼 29레벨</t>
  </si>
  <si>
    <t>악마사냥꾼 30레벨</t>
  </si>
  <si>
    <t>악마사냥꾼 31레벨</t>
  </si>
  <si>
    <t>악마사냥꾼 32레벨</t>
  </si>
  <si>
    <t>악마사냥꾼 33레벨</t>
  </si>
  <si>
    <t>악마사냥꾼 34레벨</t>
  </si>
  <si>
    <t>악마사냥꾼 35레벨</t>
  </si>
  <si>
    <t>악마사냥꾼 36레벨</t>
  </si>
  <si>
    <t>악마사냥꾼 37레벨</t>
  </si>
  <si>
    <t>악마사냥꾼 38레벨</t>
  </si>
  <si>
    <t>악마사냥꾼 39레벨</t>
  </si>
  <si>
    <t>악마사냥꾼 40레벨</t>
  </si>
  <si>
    <t>악마사냥꾼 41레벨</t>
  </si>
  <si>
    <t>악마사냥꾼 42레벨</t>
  </si>
  <si>
    <t>악마사냥꾼 43레벨</t>
  </si>
  <si>
    <t>악마사냥꾼 44레벨</t>
  </si>
  <si>
    <t>악마사냥꾼 45레벨</t>
  </si>
  <si>
    <t>악마사냥꾼 46레벨</t>
  </si>
  <si>
    <t>악마사냥꾼 47레벨</t>
  </si>
  <si>
    <t>악마사냥꾼 48레벨</t>
  </si>
  <si>
    <t>악마사냥꾼 49레벨</t>
  </si>
  <si>
    <t>악마사냥꾼 50레벨</t>
  </si>
  <si>
    <t>집정관 1레벨</t>
  </si>
  <si>
    <t>집정관 2레벨</t>
  </si>
  <si>
    <t>집정관 3레벨</t>
  </si>
  <si>
    <t>집정관 4레벨</t>
  </si>
  <si>
    <t>집정관 5레벨</t>
  </si>
  <si>
    <t>집정관 6레벨</t>
  </si>
  <si>
    <t>집정관 7레벨</t>
  </si>
  <si>
    <t>집정관 8레벨</t>
  </si>
  <si>
    <t>집정관 9레벨</t>
  </si>
  <si>
    <t>집정관 10레벨</t>
  </si>
  <si>
    <t>집정관 11레벨</t>
  </si>
  <si>
    <t>집정관 12레벨</t>
  </si>
  <si>
    <t>집정관 13레벨</t>
  </si>
  <si>
    <t>집정관 14레벨</t>
  </si>
  <si>
    <t>집정관 15레벨</t>
  </si>
  <si>
    <t>집정관 16레벨</t>
  </si>
  <si>
    <t>집정관 17레벨</t>
  </si>
  <si>
    <t>집정관 18레벨</t>
  </si>
  <si>
    <t>집정관 19레벨</t>
  </si>
  <si>
    <t>집정관 20레벨</t>
  </si>
  <si>
    <t>집정관 21레벨</t>
  </si>
  <si>
    <t>집정관 22레벨</t>
  </si>
  <si>
    <t>집정관 23레벨</t>
  </si>
  <si>
    <t>집정관 24레벨</t>
  </si>
  <si>
    <t>집정관 25레벨</t>
  </si>
  <si>
    <t>집정관 26레벨</t>
  </si>
  <si>
    <t>집정관 27레벨</t>
  </si>
  <si>
    <t>집정관 28레벨</t>
  </si>
  <si>
    <t>집정관 29레벨</t>
  </si>
  <si>
    <t>집정관 30레벨</t>
  </si>
  <si>
    <t>집정관 31레벨</t>
  </si>
  <si>
    <t>집정관 32레벨</t>
  </si>
  <si>
    <t>집정관 33레벨</t>
  </si>
  <si>
    <t>집정관 34레벨</t>
  </si>
  <si>
    <t>집정관 35레벨</t>
  </si>
  <si>
    <t>집정관 36레벨</t>
  </si>
  <si>
    <t>집정관 37레벨</t>
  </si>
  <si>
    <t>집정관 38레벨</t>
  </si>
  <si>
    <t>집정관 39레벨</t>
  </si>
  <si>
    <t>집정관 40레벨</t>
  </si>
  <si>
    <t>집정관 41레벨</t>
  </si>
  <si>
    <t>집정관 42레벨</t>
  </si>
  <si>
    <t>집정관 43레벨</t>
  </si>
  <si>
    <t>집정관 44레벨</t>
  </si>
  <si>
    <t>집정관 45레벨</t>
  </si>
  <si>
    <t>집정관 46레벨</t>
  </si>
  <si>
    <t>집정관 47레벨</t>
  </si>
  <si>
    <t>집정관 48레벨</t>
  </si>
  <si>
    <t>집정관 49레벨</t>
  </si>
  <si>
    <t>집정관 50레벨</t>
  </si>
  <si>
    <t>STR</t>
    <phoneticPr fontId="1" type="noConversion"/>
  </si>
  <si>
    <t>DEX</t>
    <phoneticPr fontId="1" type="noConversion"/>
  </si>
  <si>
    <t>INT</t>
    <phoneticPr fontId="1" type="noConversion"/>
  </si>
  <si>
    <t>CON</t>
    <phoneticPr fontId="1" type="noConversion"/>
  </si>
  <si>
    <t>순서</t>
    <phoneticPr fontId="1" type="noConversion"/>
  </si>
  <si>
    <t>No</t>
  </si>
  <si>
    <t>능력치</t>
  </si>
  <si>
    <t>능력치 설명</t>
  </si>
  <si>
    <t>생명력</t>
  </si>
  <si>
    <t>최대 HP</t>
  </si>
  <si>
    <t>마나</t>
  </si>
  <si>
    <t>최대 마나</t>
  </si>
  <si>
    <t>생명력 회복</t>
  </si>
  <si>
    <t>초당 생명 회복량</t>
  </si>
  <si>
    <t>마나 회복</t>
  </si>
  <si>
    <t>초당 마나 회복량</t>
  </si>
  <si>
    <t>방어구 관통</t>
  </si>
  <si>
    <t xml:space="preserve">방어력 무시 </t>
  </si>
  <si>
    <t>마법 관통</t>
  </si>
  <si>
    <t>마법 저항 무시</t>
  </si>
  <si>
    <t>생명력 흡수</t>
  </si>
  <si>
    <t xml:space="preserve">물리 데미지 당 생명력 흡수 </t>
  </si>
  <si>
    <t>마법 흡수</t>
  </si>
  <si>
    <t>마법 데미지 당 생명력 흡수</t>
  </si>
  <si>
    <t>사거리</t>
  </si>
  <si>
    <t>공격 거리</t>
  </si>
  <si>
    <t>강인함</t>
  </si>
  <si>
    <t>해로운 효과에 대한 저항 수치</t>
  </si>
  <si>
    <t>공격력</t>
  </si>
  <si>
    <t>물리 공격력</t>
  </si>
  <si>
    <t>주문력</t>
  </si>
  <si>
    <t>주문 공격력</t>
  </si>
  <si>
    <t>방어력</t>
  </si>
  <si>
    <t>물리 데미지 감소</t>
  </si>
  <si>
    <t>마법 저항력</t>
  </si>
  <si>
    <t>마법 데미지 감소</t>
  </si>
  <si>
    <t>공격속도</t>
  </si>
  <si>
    <t>무기 공격 속도</t>
  </si>
  <si>
    <t>스킬 쿨타임 감소</t>
  </si>
  <si>
    <t>스킬 재사용 시간 감소</t>
  </si>
  <si>
    <t>치명타 확률</t>
  </si>
  <si>
    <t>치명타 피해</t>
  </si>
  <si>
    <t xml:space="preserve">치명타 시 피해량 </t>
  </si>
  <si>
    <t>치명타 저항</t>
  </si>
  <si>
    <t>공격 대상의 치명타 확률 감소</t>
  </si>
  <si>
    <t>치명타 피해 감소</t>
  </si>
  <si>
    <t xml:space="preserve">치명타 시 피해량의 감소 </t>
  </si>
  <si>
    <t>이동속도</t>
  </si>
  <si>
    <t>초당 이동 속도</t>
  </si>
  <si>
    <t>트루 데미지</t>
  </si>
  <si>
    <t>-HP 데미지</t>
  </si>
  <si>
    <t>보스 몬스터 추가 피해</t>
  </si>
  <si>
    <t>보스 몬스터 공격 시 추가 데미지</t>
  </si>
  <si>
    <t>광역 피해 증가</t>
  </si>
  <si>
    <t>광역 공격 시 피해 추가</t>
  </si>
  <si>
    <t>출혈 피해 증가</t>
  </si>
  <si>
    <t>출혈 공격 시 피해 추가</t>
  </si>
  <si>
    <t xml:space="preserve">불 공격 추가 </t>
  </si>
  <si>
    <t>불 공격 시 피해 추가</t>
  </si>
  <si>
    <t>냉기 공격 추가</t>
  </si>
  <si>
    <t>냉기 공격 시 피해 추가</t>
  </si>
  <si>
    <t>전기 공격 추가</t>
  </si>
  <si>
    <t>전기 공격 시 피해 추가</t>
  </si>
  <si>
    <t>독 공격 추가</t>
  </si>
  <si>
    <t>독 공격 시 피해 추가</t>
  </si>
  <si>
    <t>스킬 피해 추가</t>
  </si>
  <si>
    <t>스킬 공격 시 피해 추가</t>
  </si>
  <si>
    <t>회피</t>
  </si>
  <si>
    <t>일반 공격 저항</t>
  </si>
  <si>
    <t>보스 몬스터 피해 감소</t>
  </si>
  <si>
    <t>보스 몬스터에 대한 피해 감소</t>
  </si>
  <si>
    <t>물약 회복량</t>
  </si>
  <si>
    <t>물약 사용 시 회복량 추가</t>
  </si>
  <si>
    <t>게임머니 증가</t>
  </si>
  <si>
    <t>게임머니 획득량 증가</t>
  </si>
  <si>
    <t>경험치 중가</t>
  </si>
  <si>
    <t>경험치 획득량 증가</t>
  </si>
  <si>
    <t>구르기 쿨타임 감소</t>
  </si>
  <si>
    <t>구르기 (회피) 재사용 시간 감소</t>
  </si>
  <si>
    <t xml:space="preserve">구르기 시 어쩌구 </t>
  </si>
  <si>
    <t>구르기 시 특수 능력들</t>
  </si>
  <si>
    <t>탐험 시간 감소</t>
  </si>
  <si>
    <t>하수인 탐험 시간 감소</t>
  </si>
  <si>
    <t>스킬 마나 소모량 감소</t>
  </si>
  <si>
    <t>스킬 시전에 필요한 마나량 감소</t>
  </si>
  <si>
    <t>물약 쿨타임 감소</t>
  </si>
  <si>
    <t>물약 재사용 시간 감소</t>
  </si>
  <si>
    <t>레벨</t>
    <phoneticPr fontId="1" type="noConversion"/>
  </si>
  <si>
    <t>전투력</t>
    <phoneticPr fontId="1" type="noConversion"/>
  </si>
  <si>
    <t>마법 흡수</t>
    <phoneticPr fontId="1" type="noConversion"/>
  </si>
  <si>
    <t>사거리</t>
    <phoneticPr fontId="1" type="noConversion"/>
  </si>
  <si>
    <t>강인함</t>
    <phoneticPr fontId="1" type="noConversion"/>
  </si>
  <si>
    <t>스킬 쿨타임 감소</t>
    <phoneticPr fontId="1" type="noConversion"/>
  </si>
  <si>
    <t>보스 몬스터 추가 피해</t>
    <phoneticPr fontId="1" type="noConversion"/>
  </si>
  <si>
    <t>광역 피해 증가</t>
    <phoneticPr fontId="1" type="noConversion"/>
  </si>
  <si>
    <t>보스 몬스터 피해 감소</t>
    <phoneticPr fontId="1" type="noConversion"/>
  </si>
  <si>
    <t>게임머니 증가</t>
    <phoneticPr fontId="1" type="noConversion"/>
  </si>
  <si>
    <t>경험치 중가</t>
    <phoneticPr fontId="1" type="noConversion"/>
  </si>
  <si>
    <t>구르기 쿨타임 감소</t>
    <phoneticPr fontId="1" type="noConversion"/>
  </si>
  <si>
    <t xml:space="preserve">구르기 시 어쩌구 </t>
    <phoneticPr fontId="1" type="noConversion"/>
  </si>
  <si>
    <t>탐험 시간 감소</t>
    <phoneticPr fontId="1" type="noConversion"/>
  </si>
  <si>
    <t>스킬 마나 소모량 감소</t>
    <phoneticPr fontId="1" type="noConversion"/>
  </si>
  <si>
    <t>물약 쿨타임 감소</t>
    <phoneticPr fontId="1" type="noConversion"/>
  </si>
  <si>
    <t>1~50</t>
    <phoneticPr fontId="1" type="noConversion"/>
  </si>
  <si>
    <t>물리공격력</t>
    <phoneticPr fontId="1" type="noConversion"/>
  </si>
  <si>
    <t>(캐릭터의 직업군과 레벨에 따른 현재 마력)*(1+∑장비/룬/스킬의 마력증가%) + (∑장비/룬/스킬의 마력증가)</t>
    <phoneticPr fontId="1" type="noConversion"/>
  </si>
  <si>
    <t>체력</t>
    <phoneticPr fontId="1" type="noConversion"/>
  </si>
  <si>
    <t>마력</t>
    <phoneticPr fontId="1" type="noConversion"/>
  </si>
  <si>
    <t>체력회복</t>
    <phoneticPr fontId="1" type="noConversion"/>
  </si>
  <si>
    <t>마력회복</t>
    <phoneticPr fontId="1" type="noConversion"/>
  </si>
  <si>
    <t>(캐릭터의 직업군과 레벨에 따른 현재 체력회복)*(1+∑장비/룬/스킬의 체력회복증가%) + (∑장비/룬/스킬의 체력회복증가)</t>
  </si>
  <si>
    <t>(캐릭터의 직업군과 레벨에 따른 현재 마력회복)*(1+∑장비/룬/스킬의 마력회복증가%) + (∑장비/룬/스킬의 마력회복증가)</t>
  </si>
  <si>
    <t>(캐릭터의 직업군과 레벨에 따른 현재 물리방어력)*(1+∑장비/룬/스킬의 물리방어력증가%) + (∑장비/룬/스킬의 물리방어력증가)</t>
  </si>
  <si>
    <t>(캐릭터의 직업군과 레벨에 따른 현재 마법방어력)*(1+∑장비/룬/스킬의 마법방어력증가%) + (∑장비/룬/스킬의 마법방어력증가)</t>
  </si>
  <si>
    <t>물리공격력</t>
  </si>
  <si>
    <t>마법공격력</t>
  </si>
  <si>
    <t>마법공격력</t>
    <phoneticPr fontId="1" type="noConversion"/>
  </si>
  <si>
    <t>물리방어력</t>
  </si>
  <si>
    <t>물리방어력</t>
    <phoneticPr fontId="1" type="noConversion"/>
  </si>
  <si>
    <t>마법방어력</t>
  </si>
  <si>
    <t>마법방어력</t>
    <phoneticPr fontId="1" type="noConversion"/>
  </si>
  <si>
    <t>회피</t>
    <phoneticPr fontId="1" type="noConversion"/>
  </si>
  <si>
    <t>공격속성 판정</t>
    <phoneticPr fontId="1" type="noConversion"/>
  </si>
  <si>
    <t>체력 피해량 연산</t>
    <phoneticPr fontId="1" type="noConversion"/>
  </si>
  <si>
    <t>명중 규칙</t>
    <phoneticPr fontId="1" type="noConversion"/>
  </si>
  <si>
    <t>물리/마법 공격타입 모두 하나의 적중과 회피를 같이 사용합니다.</t>
    <phoneticPr fontId="1" type="noConversion"/>
  </si>
  <si>
    <t>클래스별 회피율 + 0.17 * (방어자의 상대회피) / ( (방어자의 상대회피)+100 )
※ 클래스별 회피율 - 버서커(3%), 데몬헌터(8%), 아칸(5%)</t>
    <phoneticPr fontId="1" type="noConversion"/>
  </si>
  <si>
    <r>
      <t xml:space="preserve">방어자의 </t>
    </r>
    <r>
      <rPr>
        <b/>
        <sz val="10"/>
        <color theme="1"/>
        <rFont val="맑은 고딕"/>
        <family val="3"/>
        <charset val="129"/>
      </rPr>
      <t>최종 회피율</t>
    </r>
    <r>
      <rPr>
        <sz val="10"/>
        <color theme="1"/>
        <rFont val="맑은 고딕"/>
        <family val="3"/>
        <charset val="129"/>
      </rPr>
      <t xml:space="preserve"> 연산</t>
    </r>
    <phoneticPr fontId="1" type="noConversion"/>
  </si>
  <si>
    <r>
      <t xml:space="preserve">방어자의 </t>
    </r>
    <r>
      <rPr>
        <b/>
        <sz val="10"/>
        <color theme="1"/>
        <rFont val="맑은 고딕"/>
        <family val="3"/>
        <charset val="129"/>
      </rPr>
      <t>상대 회피</t>
    </r>
    <r>
      <rPr>
        <sz val="10"/>
        <color theme="1"/>
        <rFont val="맑은 고딕"/>
        <family val="3"/>
        <charset val="129"/>
      </rPr>
      <t xml:space="preserve"> 연산</t>
    </r>
    <phoneticPr fontId="1" type="noConversion"/>
  </si>
  <si>
    <r>
      <t xml:space="preserve">공격자의 </t>
    </r>
    <r>
      <rPr>
        <b/>
        <sz val="10"/>
        <color theme="1"/>
        <rFont val="맑은 고딕"/>
        <family val="3"/>
        <charset val="129"/>
      </rPr>
      <t>상대 치명</t>
    </r>
    <r>
      <rPr>
        <sz val="10"/>
        <color theme="1"/>
        <rFont val="맑은 고딕"/>
        <family val="3"/>
        <charset val="129"/>
      </rPr>
      <t xml:space="preserve"> 연산</t>
    </r>
    <phoneticPr fontId="1" type="noConversion"/>
  </si>
  <si>
    <r>
      <t xml:space="preserve">공격자의 </t>
    </r>
    <r>
      <rPr>
        <b/>
        <sz val="10"/>
        <color theme="1"/>
        <rFont val="맑은 고딕"/>
        <family val="3"/>
        <charset val="129"/>
      </rPr>
      <t>최종 치명율</t>
    </r>
    <r>
      <rPr>
        <sz val="10"/>
        <color theme="1"/>
        <rFont val="맑은 고딕"/>
        <family val="3"/>
        <charset val="129"/>
      </rPr>
      <t xml:space="preserve"> 연산</t>
    </r>
    <phoneticPr fontId="1" type="noConversion"/>
  </si>
  <si>
    <r>
      <t xml:space="preserve">(방어자의 치명저항-공격자의 치명)
단, </t>
    </r>
    <r>
      <rPr>
        <b/>
        <sz val="10"/>
        <color theme="1"/>
        <rFont val="맑은 고딕"/>
        <family val="3"/>
        <charset val="129"/>
      </rPr>
      <t>방어자의 치명저항&lt;공격자의 치명</t>
    </r>
    <r>
      <rPr>
        <sz val="10"/>
        <color theme="1"/>
        <rFont val="맑은 고딕"/>
        <family val="3"/>
        <charset val="129"/>
      </rPr>
      <t xml:space="preserve"> 일 경우 0으로 보정합니다</t>
    </r>
    <phoneticPr fontId="1" type="noConversion"/>
  </si>
  <si>
    <t>방어 관통</t>
    <phoneticPr fontId="1" type="noConversion"/>
  </si>
  <si>
    <t>마법 관통</t>
    <phoneticPr fontId="1" type="noConversion"/>
  </si>
  <si>
    <t>(공격자의 타입공격력) - (방어자의 타입방어력 * 공격자의 타입관통)
(최소 피해량 1로 보정합니다)</t>
    <phoneticPr fontId="1" type="noConversion"/>
  </si>
  <si>
    <t>관통력</t>
    <phoneticPr fontId="1" type="noConversion"/>
  </si>
  <si>
    <t>관통저항</t>
    <phoneticPr fontId="1" type="noConversion"/>
  </si>
  <si>
    <t>명중</t>
    <phoneticPr fontId="1" type="noConversion"/>
  </si>
  <si>
    <t>치명저항</t>
    <phoneticPr fontId="1" type="noConversion"/>
  </si>
  <si>
    <t>치명파워</t>
    <phoneticPr fontId="1" type="noConversion"/>
  </si>
  <si>
    <t>치명감소</t>
    <phoneticPr fontId="1" type="noConversion"/>
  </si>
  <si>
    <t>치명확률</t>
    <phoneticPr fontId="1" type="noConversion"/>
  </si>
  <si>
    <t>관통</t>
    <phoneticPr fontId="1" type="noConversion"/>
  </si>
  <si>
    <t>관통저항</t>
    <phoneticPr fontId="1" type="noConversion"/>
  </si>
  <si>
    <t>체력</t>
    <phoneticPr fontId="1" type="noConversion"/>
  </si>
  <si>
    <t>마력</t>
    <phoneticPr fontId="1" type="noConversion"/>
  </si>
  <si>
    <t>공격자는 방어자를 공격 시 물리피해 또는 마법피해 중 하나만을 입힐 수 있습니다
   - 한 번 공격에 물리피해와 마법피해를 동시에 연산하지 않습니다
   - 스킬을 사용하여 즉시 물리피해와 디버프 마법피해를 입힐 수는 있습니다. 이는 각각의 공격으로 규정하기 때문입니다</t>
    <phoneticPr fontId="1" type="noConversion"/>
  </si>
  <si>
    <t>(캐릭터의 직업군과 레벨에 따른 현재 물리공격력)*(1+∑장비/룬/스킬의 물리공격력증가%) + (∑장비/룬/스킬의 물리공격력증가)</t>
    <phoneticPr fontId="1" type="noConversion"/>
  </si>
  <si>
    <t>(캐릭터의 직업군과 레벨에 따른 현재 마법공격력)*(1+∑장비/룬/스킬의 마법공격력증가%) + (∑장비/룬/스킬의 마법공격력증가)</t>
    <phoneticPr fontId="1" type="noConversion"/>
  </si>
  <si>
    <r>
      <t xml:space="preserve">(방어자의 회피-공격자의 적중)
단, </t>
    </r>
    <r>
      <rPr>
        <b/>
        <sz val="10"/>
        <color theme="1"/>
        <rFont val="맑은 고딕"/>
        <family val="3"/>
        <charset val="129"/>
      </rPr>
      <t>방어자의 회피&lt;공격자의 적중</t>
    </r>
    <r>
      <rPr>
        <sz val="10"/>
        <color theme="1"/>
        <rFont val="맑은 고딕"/>
        <family val="3"/>
        <charset val="129"/>
      </rPr>
      <t xml:space="preserve"> 일 경우 0으로 보정합니다</t>
    </r>
    <phoneticPr fontId="1" type="noConversion"/>
  </si>
  <si>
    <t>회피</t>
    <phoneticPr fontId="1" type="noConversion"/>
  </si>
  <si>
    <t>치명</t>
    <phoneticPr fontId="1" type="noConversion"/>
  </si>
  <si>
    <t>치명피해</t>
    <phoneticPr fontId="1" type="noConversion"/>
  </si>
  <si>
    <t>관통</t>
    <phoneticPr fontId="1" type="noConversion"/>
  </si>
  <si>
    <t>회복</t>
    <phoneticPr fontId="1" type="noConversion"/>
  </si>
  <si>
    <t>관통저항</t>
    <phoneticPr fontId="1" type="noConversion"/>
  </si>
  <si>
    <t>치명</t>
    <phoneticPr fontId="1" type="noConversion"/>
  </si>
  <si>
    <t>치명피해</t>
    <phoneticPr fontId="1" type="noConversion"/>
  </si>
  <si>
    <t>(캐릭터의 직업군과 레벨에 따른 현재 명중)*(1+∑장비/룬/스킬의 명중증가%) + (∑장비/룬/스킬의 명중증가)</t>
  </si>
  <si>
    <t>(캐릭터의 직업군과 레벨에 따른 현재 회피)*(1+∑장비/룬/스킬의 회피증가%) + (∑장비/룬/스킬의 회피증가)</t>
  </si>
  <si>
    <t>(캐릭터의 직업군과 레벨에 따른 현재 치명)*(1+∑장비/룬/스킬의 치명증가%) + (∑장비/룬/스킬의 치명증가)</t>
  </si>
  <si>
    <t>(캐릭터의 직업군과 레벨에 따른 현재 치명저항)*(1+∑장비/룬/스킬의 치명저항증가%) + (∑장비/룬/스킬의 치명저항증가)</t>
  </si>
  <si>
    <t>(캐릭터의 직업군과 레벨에 따른 현재 치명피해)*(1+∑장비/룬/스킬의 치명피해증가%) + (∑장비/룬/스킬의 치명피해증가)</t>
  </si>
  <si>
    <t>(캐릭터의 직업군과 레벨에 따른 현재 치명피해저항)*(1+∑장비/룬/스킬의 치명피해저항증가%) + (∑장비/룬/스킬의 치명피해저항증가)</t>
  </si>
  <si>
    <t>(캐릭터의 직업군과 레벨에 따른 현재 관통)*(1+∑장비/룬/스킬의 관통증가%) + (∑장비/룬/스킬의 관통증가)</t>
  </si>
  <si>
    <t>명중</t>
    <phoneticPr fontId="1" type="noConversion"/>
  </si>
  <si>
    <t>(캐릭터의 직업군과 레벨에 따른 현재 관통저항)*(1+∑장비/룬/스킬의 관통저항증가%) + (∑장비/룬/스킬의 관통저항증가)</t>
    <phoneticPr fontId="1" type="noConversion"/>
  </si>
  <si>
    <t>(캐릭터의 직업군과 레벨에 따른 현재 체력)*(1+∑장비/룬/스킬의 체력증가%) + (∑장비/룬/스킬의 체력증가)</t>
    <phoneticPr fontId="1" type="noConversion"/>
  </si>
  <si>
    <t>쿨감</t>
    <phoneticPr fontId="1" type="noConversion"/>
  </si>
  <si>
    <t>생명력 흡수</t>
    <phoneticPr fontId="1" type="noConversion"/>
  </si>
  <si>
    <t>치명피해저항</t>
    <phoneticPr fontId="1" type="noConversion"/>
  </si>
  <si>
    <t>공격속도</t>
    <phoneticPr fontId="1" type="noConversion"/>
  </si>
  <si>
    <t>이동속도</t>
    <phoneticPr fontId="1" type="noConversion"/>
  </si>
  <si>
    <t>100% + (∑장비/룬/스킬의 공격속도%)</t>
    <phoneticPr fontId="1" type="noConversion"/>
  </si>
  <si>
    <t>100% + (∑장비/룬/스킬의 이동속도%)</t>
    <phoneticPr fontId="1" type="noConversion"/>
  </si>
  <si>
    <t>(∑장비/룬/스킬의 쿨타임감소)</t>
    <phoneticPr fontId="1" type="noConversion"/>
  </si>
  <si>
    <t>(∑장비/룬/스킬의 생명력흡수%)</t>
    <phoneticPr fontId="1" type="noConversion"/>
  </si>
  <si>
    <t>(∑장비/룬/스킬의 강인함)</t>
    <phoneticPr fontId="1" type="noConversion"/>
  </si>
  <si>
    <t>Per</t>
  </si>
  <si>
    <t>Per</t>
    <phoneticPr fontId="1" type="noConversion"/>
  </si>
  <si>
    <t>Int</t>
    <phoneticPr fontId="1" type="noConversion"/>
  </si>
  <si>
    <t>(∑장비/룬/스킬의 고정피해)</t>
    <phoneticPr fontId="1" type="noConversion"/>
  </si>
  <si>
    <t>고정 피해</t>
    <phoneticPr fontId="1" type="noConversion"/>
  </si>
  <si>
    <t>Int(Per)</t>
    <phoneticPr fontId="1" type="noConversion"/>
  </si>
  <si>
    <t>표기 타입</t>
    <phoneticPr fontId="1" type="noConversion"/>
  </si>
  <si>
    <t>물약 회복 증가</t>
    <phoneticPr fontId="1" type="noConversion"/>
  </si>
  <si>
    <t>스킬 피해 증가</t>
    <phoneticPr fontId="1" type="noConversion"/>
  </si>
  <si>
    <t>(∑장비/룬/스킬의 게임머니증가%)</t>
    <phoneticPr fontId="1" type="noConversion"/>
  </si>
  <si>
    <t>(∑장비/룬/스킬의 경험치증가%)</t>
    <phoneticPr fontId="1" type="noConversion"/>
  </si>
  <si>
    <t>(∑장비/룬/스킬의 물약회복증가%)</t>
    <phoneticPr fontId="1" type="noConversion"/>
  </si>
  <si>
    <t>Per</t>
    <phoneticPr fontId="1" type="noConversion"/>
  </si>
  <si>
    <t>(∑장비/룬/스킬의 스킬피해증가%)</t>
    <phoneticPr fontId="1" type="noConversion"/>
  </si>
  <si>
    <t>(∑장비/룬/스킬의 광역피해증가%)</t>
    <phoneticPr fontId="1" type="noConversion"/>
  </si>
  <si>
    <t>(∑장비/룬/스킬의 물약쿨타임감소%)</t>
  </si>
  <si>
    <t>(∑장비/룬/스킬의 물약쿨타임감소%)</t>
    <phoneticPr fontId="1" type="noConversion"/>
  </si>
  <si>
    <t>0~100%</t>
    <phoneticPr fontId="1" type="noConversion"/>
  </si>
  <si>
    <t>비고</t>
    <phoneticPr fontId="1" type="noConversion"/>
  </si>
  <si>
    <t>(∑장비/룬/스킬의 보스몬스터추가피해%)</t>
    <phoneticPr fontId="1" type="noConversion"/>
  </si>
  <si>
    <t>(∑장비/룬/스킬의 보스몬스터피해감소%)</t>
    <phoneticPr fontId="1" type="noConversion"/>
  </si>
  <si>
    <t>0~50%</t>
    <phoneticPr fontId="1" type="noConversion"/>
  </si>
  <si>
    <t>0~100%</t>
    <phoneticPr fontId="1" type="noConversion"/>
  </si>
  <si>
    <t>0~50%</t>
    <phoneticPr fontId="1" type="noConversion"/>
  </si>
  <si>
    <t>0~50%</t>
    <phoneticPr fontId="1" type="noConversion"/>
  </si>
  <si>
    <t>0~30%</t>
    <phoneticPr fontId="1" type="noConversion"/>
  </si>
  <si>
    <t>(∑장비/룬/스킬의 강인함%)</t>
    <phoneticPr fontId="1" type="noConversion"/>
  </si>
  <si>
    <t>(∑장비/룬/스킬의 스킬쿨타임감소%)</t>
    <phoneticPr fontId="1" type="noConversion"/>
  </si>
  <si>
    <t>■ 전투 수식</t>
    <phoneticPr fontId="1" type="noConversion"/>
  </si>
  <si>
    <t>정의</t>
    <phoneticPr fontId="1" type="noConversion"/>
  </si>
  <si>
    <t>물리공격과 마법공격 모두 공통된 명중과 회피 수치를 사용하여 적중 판정을 연산합니다.</t>
    <phoneticPr fontId="1" type="noConversion"/>
  </si>
  <si>
    <t>확률에 의해 적중 유무를 판정하며, 적중 판정이 아닐 시에 해당 공격에 의한 피해를 전혀 받지 않습니다.</t>
    <phoneticPr fontId="1" type="noConversion"/>
  </si>
  <si>
    <t>구분</t>
    <phoneticPr fontId="1" type="noConversion"/>
  </si>
  <si>
    <t>치명</t>
    <phoneticPr fontId="1" type="noConversion"/>
  </si>
  <si>
    <t>확률에 의해 추가 피해를 입힐 수 있습니다</t>
    <phoneticPr fontId="1" type="noConversion"/>
  </si>
  <si>
    <t>물리공격과 마법공격 모두 공통된 치명피해와 치명피해저항 수치를 사용하여 치명피해증가율을 연산합니다.</t>
    <phoneticPr fontId="1" type="noConversion"/>
  </si>
  <si>
    <t>물리공격과 마법공격 모두 공통된 치명과 치명저항 수치를 사용하여 치명확률을 연산합니다.</t>
    <phoneticPr fontId="1" type="noConversion"/>
  </si>
  <si>
    <t>물리공격과 마법공격 모두 공통된 관통과 관통저항 수치를 사용하여 관통률을 연산합니다.</t>
    <phoneticPr fontId="1" type="noConversion"/>
  </si>
  <si>
    <t>50~200%</t>
    <phoneticPr fontId="1" type="noConversion"/>
  </si>
  <si>
    <t>0~50%</t>
    <phoneticPr fontId="1" type="noConversion"/>
  </si>
  <si>
    <t>0~25%</t>
    <phoneticPr fontId="1" type="noConversion"/>
  </si>
  <si>
    <t>80~100%</t>
    <phoneticPr fontId="1" type="noConversion"/>
  </si>
  <si>
    <t>관통으로 방어자의 방어력을 일정 비율로 감소시킬 수 있습니다.</t>
    <phoneticPr fontId="1" type="noConversion"/>
  </si>
  <si>
    <t>전투 연산</t>
    <phoneticPr fontId="1" type="noConversion"/>
  </si>
  <si>
    <t>판정 순서</t>
    <phoneticPr fontId="1" type="noConversion"/>
  </si>
  <si>
    <t>치명확률</t>
    <phoneticPr fontId="1" type="noConversion"/>
  </si>
  <si>
    <t>물리 피해량</t>
    <phoneticPr fontId="1" type="noConversion"/>
  </si>
  <si>
    <t>공격이 치명 판정이 났을때만 피해량을 치명피해증가만큼 증가시킵니다.</t>
    <phoneticPr fontId="1" type="noConversion"/>
  </si>
  <si>
    <t>보스 몬스터 추가 피해</t>
    <phoneticPr fontId="1" type="noConversion"/>
  </si>
  <si>
    <t>물리 피해량 (치명)</t>
    <phoneticPr fontId="1" type="noConversion"/>
  </si>
  <si>
    <t>마법 피해량 (치명)</t>
    <phoneticPr fontId="1" type="noConversion"/>
  </si>
  <si>
    <t>고정 피해량</t>
    <phoneticPr fontId="1" type="noConversion"/>
  </si>
  <si>
    <t>강인함</t>
    <phoneticPr fontId="1" type="noConversion"/>
  </si>
  <si>
    <t>체력 흡수</t>
    <phoneticPr fontId="1" type="noConversion"/>
  </si>
  <si>
    <t>기타</t>
    <phoneticPr fontId="1" type="noConversion"/>
  </si>
  <si>
    <t>전투력</t>
    <phoneticPr fontId="1" type="noConversion"/>
  </si>
  <si>
    <t>체력</t>
  </si>
  <si>
    <t>마력</t>
  </si>
  <si>
    <t>체력회복</t>
  </si>
  <si>
    <t>마력회복</t>
  </si>
  <si>
    <t>물리공격력 (=AD)</t>
  </si>
  <si>
    <t>마법공격력 (=AP)</t>
  </si>
  <si>
    <t>명중</t>
  </si>
  <si>
    <t>치명</t>
  </si>
  <si>
    <t>치명저항</t>
  </si>
  <si>
    <t>치명피해</t>
  </si>
  <si>
    <t>치명피해저항</t>
  </si>
  <si>
    <t>관통</t>
  </si>
  <si>
    <t>관통저항</t>
  </si>
  <si>
    <t>체력 +</t>
  </si>
  <si>
    <t>체력 +%</t>
  </si>
  <si>
    <t>마력 +</t>
  </si>
  <si>
    <t>마력 +%</t>
  </si>
  <si>
    <t>체력회복 +</t>
  </si>
  <si>
    <t>체력회복 +%</t>
  </si>
  <si>
    <t>마력회복 +</t>
  </si>
  <si>
    <t>마력회복 +%</t>
  </si>
  <si>
    <t>물리공격력 +</t>
  </si>
  <si>
    <t>물리공격력 +%</t>
  </si>
  <si>
    <t>마법공격력 +</t>
  </si>
  <si>
    <t>마법공격력 +%</t>
  </si>
  <si>
    <t>물리방어력 +</t>
  </si>
  <si>
    <t>물리방어력 +%</t>
  </si>
  <si>
    <t>마법방어력 +</t>
  </si>
  <si>
    <t>마법방어력 +%</t>
  </si>
  <si>
    <t>명중 +</t>
  </si>
  <si>
    <t>명중 +%</t>
  </si>
  <si>
    <t>회피 +</t>
  </si>
  <si>
    <t>회피 +%</t>
  </si>
  <si>
    <t>치명 +</t>
  </si>
  <si>
    <t>치명 +%</t>
  </si>
  <si>
    <t>치명저항 +</t>
  </si>
  <si>
    <t>치명저항 +%</t>
  </si>
  <si>
    <t>치명피해 +</t>
  </si>
  <si>
    <t>치명피해 +%</t>
  </si>
  <si>
    <t>치명피해저항 +</t>
  </si>
  <si>
    <t>치명피해저항 +%</t>
  </si>
  <si>
    <t>관통 +</t>
  </si>
  <si>
    <t>관통 +%</t>
  </si>
  <si>
    <t>관통저항 +</t>
  </si>
  <si>
    <t>관통저항 +%</t>
  </si>
  <si>
    <t>고정피해 +</t>
  </si>
  <si>
    <t>물약 회복 증가</t>
  </si>
  <si>
    <t>레벨</t>
  </si>
  <si>
    <t>캐릭터 필드</t>
    <phoneticPr fontId="1" type="noConversion"/>
  </si>
  <si>
    <t>장비옵션/스킬 필드</t>
    <phoneticPr fontId="1" type="noConversion"/>
  </si>
  <si>
    <t>물리공격력</t>
    <phoneticPr fontId="1" type="noConversion"/>
  </si>
  <si>
    <t>마법공격력</t>
    <phoneticPr fontId="1" type="noConversion"/>
  </si>
  <si>
    <t>치명저항</t>
    <phoneticPr fontId="1" type="noConversion"/>
  </si>
  <si>
    <t>적중률</t>
    <phoneticPr fontId="1" type="noConversion"/>
  </si>
  <si>
    <t>관통률</t>
    <phoneticPr fontId="1" type="noConversion"/>
  </si>
  <si>
    <t>관통률로 방어자의 모든 방어력을 일정 비율로 감소시킵니다.</t>
    <phoneticPr fontId="1" type="noConversion"/>
  </si>
  <si>
    <t>치명확률에 의해 치명 판정 시에만 치명피해증가율을 연산합니다.</t>
    <phoneticPr fontId="1" type="noConversion"/>
  </si>
  <si>
    <t>치명확률</t>
    <phoneticPr fontId="1" type="noConversion"/>
  </si>
  <si>
    <t>치명피해증가율</t>
    <phoneticPr fontId="1" type="noConversion"/>
  </si>
  <si>
    <t>최종 피해량</t>
    <phoneticPr fontId="1" type="noConversion"/>
  </si>
  <si>
    <t>1 – ( 0.20 * ( max(0 , 방어자의 회피 - 공격자의 명중) ) / ( max(0 , 방어자의 회피 - 공격자의 명중) + 100 ) )</t>
    <phoneticPr fontId="1" type="noConversion"/>
  </si>
  <si>
    <t>0.5 * ( max(0 , 공격자의 관통-방어자의 관통저항) ) / ( max(0 , 공격자의 관통-방어자의 관통저항) + 400 )</t>
    <phoneticPr fontId="1" type="noConversion"/>
  </si>
  <si>
    <t>0.25 * ( max(0 , 공격자의 치명-방어자의 치명저항) ) / ( max(0 , 공격자의 치명-방어자의 치명저항) + 150 )</t>
    <phoneticPr fontId="1" type="noConversion"/>
  </si>
  <si>
    <t>50% + ( 1.5 * ( max(0 , 공격자의 치명피해-방어자의 치명피해저항) ) / ( max(0 , 공격자의 치명피해-방어자의 치명피해저항) + 200 ) )</t>
    <phoneticPr fontId="1" type="noConversion"/>
  </si>
  <si>
    <t>치명피해증가율</t>
    <phoneticPr fontId="1" type="noConversion"/>
  </si>
  <si>
    <t>(캐릭터의 직업군과 레벨에 따른 현재 물리공격력)*(1+∑장비/룬/스킬의 물리공격력증가%) + (∑장비/룬/스킬의 물리공격력증가)</t>
    <phoneticPr fontId="1" type="noConversion"/>
  </si>
  <si>
    <t>버서커의 물리공격력</t>
    <phoneticPr fontId="1" type="noConversion"/>
  </si>
  <si>
    <t>데몬헌터의 물리공격력</t>
    <phoneticPr fontId="1" type="noConversion"/>
  </si>
  <si>
    <t>아칸의 마법공격력</t>
    <phoneticPr fontId="1" type="noConversion"/>
  </si>
  <si>
    <t>적중 시 피격자의 체력에서 즉시 차감합니다. 관통률, 치명확률과 치명피해증가율에 영향을 받지않습니다.</t>
    <phoneticPr fontId="1" type="noConversion"/>
  </si>
  <si>
    <t>피격자의 체력 피해량의 일정부분을 공격자의 체력으로 전환합니다.
단, 도트 피해를 제외한 즉시 피해 효과에서만 생명력을 흡수할 수 있습니다</t>
    <phoneticPr fontId="1" type="noConversion"/>
  </si>
  <si>
    <t>도트 피해를 제외한 스턴, 공속, 이속감소 등의 군중 상태이상효과의 시간을 강인함의 %비율만큼 감소시킵니다.</t>
    <phoneticPr fontId="1" type="noConversion"/>
  </si>
  <si>
    <t>물리타입 데미지</t>
    <phoneticPr fontId="1" type="noConversion"/>
  </si>
  <si>
    <t>버서커의 기본 공격</t>
    <phoneticPr fontId="1" type="noConversion"/>
  </si>
  <si>
    <t>데몬헌터의 기본 공격</t>
    <phoneticPr fontId="1" type="noConversion"/>
  </si>
  <si>
    <t>물리 타입의 스킬 공격</t>
    <phoneticPr fontId="1" type="noConversion"/>
  </si>
  <si>
    <t>물리타입 몬스터의 물리공격력</t>
    <phoneticPr fontId="1" type="noConversion"/>
  </si>
  <si>
    <t>마법타입 데미지</t>
    <phoneticPr fontId="1" type="noConversion"/>
  </si>
  <si>
    <t>아칸의 기본 공격</t>
    <phoneticPr fontId="1" type="noConversion"/>
  </si>
  <si>
    <t>마법 타입의 스킬 공격</t>
    <phoneticPr fontId="1" type="noConversion"/>
  </si>
  <si>
    <t>마법 타입 몬스터의 기본 공격</t>
    <phoneticPr fontId="1" type="noConversion"/>
  </si>
  <si>
    <t>물리 타입 몬스터의 기본 공격</t>
    <phoneticPr fontId="1" type="noConversion"/>
  </si>
  <si>
    <t>마법 타입 몬스터의 마법공격력</t>
    <phoneticPr fontId="1" type="noConversion"/>
  </si>
  <si>
    <t>기본 공격 타입 설정</t>
    <phoneticPr fontId="1" type="noConversion"/>
  </si>
  <si>
    <r>
      <rPr>
        <b/>
        <sz val="10"/>
        <rFont val="맑은 고딕"/>
        <family val="3"/>
        <charset val="129"/>
      </rPr>
      <t>Basic_Atk_Type</t>
    </r>
    <r>
      <rPr>
        <sz val="10"/>
        <rFont val="맑은 고딕"/>
        <family val="3"/>
        <charset val="129"/>
      </rPr>
      <t xml:space="preserve">
1: 물리타입
2: 마법타입</t>
    </r>
    <phoneticPr fontId="1" type="noConversion"/>
  </si>
  <si>
    <r>
      <t xml:space="preserve">캐릭터와 몬스터의 테이블에 기본 공격 타입 관련 필드가 추가됩니다.
</t>
    </r>
    <r>
      <rPr>
        <sz val="10"/>
        <color theme="1"/>
        <rFont val="맑은 고딕"/>
        <family val="3"/>
        <charset val="129"/>
      </rPr>
      <t xml:space="preserve">
1로 설정된 캐릭터 몬스터의 기본 공격(일반 공격)은 물리 타입 데미지로 처리합니다.   (버서커, 데몬헌터, … )
2로 설정된 캐릭터, 몬스터의 기본 공격(일반 공격)은 마법 타입 데미지로 처리합니다.   (아칸, … )</t>
    </r>
    <phoneticPr fontId="1" type="noConversion"/>
  </si>
  <si>
    <t>스킬의 고정 데미지 + (스킬의 물리계수*(캐릭터,몬스터의 물리공격력)) + (스킬의 마법계수*(캐릭터,몬스터의 마법공격력))</t>
    <phoneticPr fontId="1" type="noConversion"/>
  </si>
  <si>
    <r>
      <rPr>
        <b/>
        <sz val="10"/>
        <color rgb="FFFF0000"/>
        <rFont val="맑은 고딕"/>
        <family val="3"/>
        <charset val="129"/>
      </rPr>
      <t>적중률 &gt; 데미지 &gt; 관통률 &gt; 치명확률 ( &gt; 치명피해증가율) &gt; 최종 피해량</t>
    </r>
    <r>
      <rPr>
        <sz val="10"/>
        <color theme="1"/>
        <rFont val="맑은 고딕"/>
        <family val="3"/>
        <charset val="129"/>
      </rPr>
      <t xml:space="preserve"> 순으로 판정합니다.</t>
    </r>
    <phoneticPr fontId="1" type="noConversion"/>
  </si>
  <si>
    <t>max( 1, ( random(1,1.05) * 공격자의 물리타입 데미지 ) – ( 방어자의 물리 방어력 * ( 1 – 상대관통률% ) ) )</t>
    <phoneticPr fontId="1" type="noConversion"/>
  </si>
  <si>
    <t>max( 1, ( random(1,1.05) * 공격자의 마법타입 데미지 ) – ( 방어자의 마법 방어력 * ( 1 – 상대관통률% ) ) )</t>
    <phoneticPr fontId="1" type="noConversion"/>
  </si>
  <si>
    <t>(1 + 상대치명피해증가율%) * 물리 피해량</t>
    <phoneticPr fontId="1" type="noConversion"/>
  </si>
  <si>
    <t>(1 + 상대치명피해증가율%) * 마법 피해량</t>
    <phoneticPr fontId="1" type="noConversion"/>
  </si>
  <si>
    <t>마법 피해량</t>
    <phoneticPr fontId="1" type="noConversion"/>
  </si>
  <si>
    <t>EG Reference  ver2015.09.25</t>
    <phoneticPr fontId="1" type="noConversion"/>
  </si>
  <si>
    <r>
      <t xml:space="preserve">적중 실패의 경우 방어자는 피해를 입지 않습니다. </t>
    </r>
    <r>
      <rPr>
        <b/>
        <sz val="10"/>
        <color rgb="FFFF0000"/>
        <rFont val="맑은 고딕"/>
        <family val="3"/>
        <charset val="129"/>
      </rPr>
      <t>스킬의 경우에도 동일합니다.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</si>
</sst>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%"/>
  </numFmts>
  <fonts count="32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0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10"/>
      <color rgb="FF006100"/>
      <name val="맑은 고딕"/>
      <family val="2"/>
      <charset val="129"/>
    </font>
    <font>
      <sz val="10"/>
      <color rgb="FF9C0006"/>
      <name val="맑은 고딕"/>
      <family val="2"/>
      <charset val="129"/>
    </font>
    <font>
      <sz val="10"/>
      <color rgb="FF9C6500"/>
      <name val="맑은 고딕"/>
      <family val="2"/>
      <charset val="129"/>
    </font>
    <font>
      <sz val="10"/>
      <color rgb="FF3F3F76"/>
      <name val="맑은 고딕"/>
      <family val="2"/>
      <charset val="129"/>
    </font>
    <font>
      <b/>
      <sz val="10"/>
      <color rgb="FF3F3F3F"/>
      <name val="맑은 고딕"/>
      <family val="2"/>
      <charset val="129"/>
    </font>
    <font>
      <b/>
      <sz val="10"/>
      <color rgb="FFFA7D00"/>
      <name val="맑은 고딕"/>
      <family val="2"/>
      <charset val="129"/>
    </font>
    <font>
      <sz val="10"/>
      <color rgb="FFFA7D00"/>
      <name val="맑은 고딕"/>
      <family val="2"/>
      <charset val="129"/>
    </font>
    <font>
      <b/>
      <sz val="10"/>
      <color theme="0"/>
      <name val="맑은 고딕"/>
      <family val="2"/>
      <charset val="129"/>
    </font>
    <font>
      <sz val="10"/>
      <color rgb="FFFF0000"/>
      <name val="맑은 고딕"/>
      <family val="2"/>
      <charset val="129"/>
    </font>
    <font>
      <i/>
      <sz val="10"/>
      <color rgb="FF7F7F7F"/>
      <name val="맑은 고딕"/>
      <family val="2"/>
      <charset val="129"/>
    </font>
    <font>
      <b/>
      <sz val="10"/>
      <color theme="1"/>
      <name val="맑은 고딕"/>
      <family val="2"/>
      <charset val="129"/>
    </font>
    <font>
      <sz val="10"/>
      <color theme="0"/>
      <name val="맑은 고딕"/>
      <family val="2"/>
      <charset val="129"/>
    </font>
    <font>
      <sz val="10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color indexed="9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FFFFFF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</fonts>
  <fills count="4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0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34" borderId="1" xfId="0" applyFont="1" applyFill="1" applyBorder="1" applyAlignment="1">
      <alignment horizontal="center" vertical="center"/>
    </xf>
    <xf numFmtId="49" fontId="25" fillId="2" borderId="16" xfId="43" applyNumberFormat="1" applyFont="1" applyFill="1" applyBorder="1" applyAlignment="1">
      <alignment horizontal="center" vertical="center"/>
    </xf>
    <xf numFmtId="49" fontId="23" fillId="0" borderId="0" xfId="41" applyNumberFormat="1" applyFont="1" applyFill="1" applyBorder="1" applyAlignment="1" applyProtection="1">
      <alignment horizontal="center" vertical="center"/>
    </xf>
    <xf numFmtId="49" fontId="26" fillId="36" borderId="17" xfId="44" applyNumberFormat="1" applyFont="1" applyFill="1" applyBorder="1" applyAlignment="1">
      <alignment horizontal="center" vertical="center"/>
    </xf>
    <xf numFmtId="0" fontId="24" fillId="38" borderId="18" xfId="42" applyFont="1" applyBorder="1" applyAlignment="1">
      <alignment horizontal="center" vertical="center"/>
    </xf>
    <xf numFmtId="49" fontId="24" fillId="38" borderId="18" xfId="42" applyNumberFormat="1" applyFont="1" applyBorder="1" applyAlignment="1">
      <alignment horizontal="center" vertical="center"/>
    </xf>
    <xf numFmtId="49" fontId="23" fillId="0" borderId="0" xfId="41" applyNumberFormat="1" applyAlignment="1">
      <alignment horizontal="center" vertical="center"/>
    </xf>
    <xf numFmtId="49" fontId="25" fillId="37" borderId="19" xfId="43" applyNumberFormat="1" applyFont="1" applyFill="1" applyBorder="1" applyAlignment="1">
      <alignment horizontal="center" vertical="center"/>
    </xf>
    <xf numFmtId="49" fontId="25" fillId="37" borderId="20" xfId="43" applyNumberFormat="1" applyFont="1" applyFill="1" applyBorder="1" applyAlignment="1">
      <alignment horizontal="center" vertical="center"/>
    </xf>
    <xf numFmtId="49" fontId="27" fillId="39" borderId="18" xfId="42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4" fillId="40" borderId="18" xfId="42" applyFont="1" applyFill="1" applyBorder="1" applyAlignment="1">
      <alignment horizontal="center" vertical="center"/>
    </xf>
    <xf numFmtId="49" fontId="24" fillId="40" borderId="18" xfId="42" applyNumberFormat="1" applyFont="1" applyFill="1" applyBorder="1" applyAlignment="1">
      <alignment horizontal="center" vertical="center"/>
    </xf>
    <xf numFmtId="0" fontId="2" fillId="34" borderId="3" xfId="0" applyFont="1" applyFill="1" applyBorder="1" applyAlignment="1">
      <alignment horizontal="center" vertical="center"/>
    </xf>
    <xf numFmtId="0" fontId="29" fillId="41" borderId="18" xfId="0" applyFont="1" applyFill="1" applyBorder="1" applyAlignment="1">
      <alignment horizontal="center" vertical="center"/>
    </xf>
    <xf numFmtId="0" fontId="2" fillId="42" borderId="18" xfId="0" applyFont="1" applyFill="1" applyBorder="1" applyAlignment="1">
      <alignment horizontal="right" vertical="center"/>
    </xf>
    <xf numFmtId="0" fontId="2" fillId="4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43" borderId="18" xfId="0" applyFont="1" applyFill="1" applyBorder="1" applyAlignment="1">
      <alignment horizontal="right" vertical="center"/>
    </xf>
    <xf numFmtId="0" fontId="2" fillId="43" borderId="18" xfId="0" applyFont="1" applyFill="1" applyBorder="1" applyAlignment="1">
      <alignment horizontal="left" vertical="center"/>
    </xf>
    <xf numFmtId="0" fontId="2" fillId="36" borderId="18" xfId="0" applyFont="1" applyFill="1" applyBorder="1" applyAlignment="1">
      <alignment horizontal="right" vertical="center"/>
    </xf>
    <xf numFmtId="0" fontId="2" fillId="36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176" fontId="0" fillId="0" borderId="0" xfId="45" applyNumberFormat="1" applyFont="1">
      <alignment vertical="center"/>
    </xf>
    <xf numFmtId="0" fontId="21" fillId="0" borderId="18" xfId="0" applyFont="1" applyBorder="1">
      <alignment vertical="center"/>
    </xf>
    <xf numFmtId="10" fontId="0" fillId="0" borderId="0" xfId="45" applyNumberFormat="1" applyFont="1">
      <alignment vertical="center"/>
    </xf>
    <xf numFmtId="0" fontId="21" fillId="44" borderId="18" xfId="0" applyFont="1" applyFill="1" applyBorder="1">
      <alignment vertical="center"/>
    </xf>
    <xf numFmtId="9" fontId="0" fillId="0" borderId="0" xfId="0" applyNumberFormat="1">
      <alignment vertical="center"/>
    </xf>
    <xf numFmtId="0" fontId="30" fillId="34" borderId="18" xfId="0" applyFont="1" applyFill="1" applyBorder="1" applyAlignment="1">
      <alignment vertical="center"/>
    </xf>
    <xf numFmtId="0" fontId="28" fillId="34" borderId="18" xfId="0" applyFont="1" applyFill="1" applyBorder="1" applyAlignment="1">
      <alignment horizontal="center" vertical="center"/>
    </xf>
    <xf numFmtId="0" fontId="2" fillId="34" borderId="18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vertical="center"/>
    </xf>
    <xf numFmtId="0" fontId="28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30" fillId="36" borderId="18" xfId="0" applyFont="1" applyFill="1" applyBorder="1" applyAlignment="1">
      <alignment vertical="center"/>
    </xf>
    <xf numFmtId="0" fontId="28" fillId="36" borderId="18" xfId="0" applyFont="1" applyFill="1" applyBorder="1" applyAlignment="1">
      <alignment horizontal="center" vertical="center"/>
    </xf>
    <xf numFmtId="0" fontId="2" fillId="36" borderId="18" xfId="0" applyFont="1" applyFill="1" applyBorder="1" applyAlignment="1">
      <alignment horizontal="left" vertical="center" wrapText="1"/>
    </xf>
    <xf numFmtId="0" fontId="30" fillId="45" borderId="18" xfId="0" applyFont="1" applyFill="1" applyBorder="1" applyAlignment="1">
      <alignment vertical="center"/>
    </xf>
    <xf numFmtId="0" fontId="28" fillId="45" borderId="18" xfId="0" applyFont="1" applyFill="1" applyBorder="1" applyAlignment="1">
      <alignment horizontal="center" vertical="center"/>
    </xf>
    <xf numFmtId="0" fontId="2" fillId="45" borderId="18" xfId="0" applyFont="1" applyFill="1" applyBorder="1" applyAlignment="1">
      <alignment horizontal="left" vertical="center" wrapText="1"/>
    </xf>
    <xf numFmtId="0" fontId="2" fillId="34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2" fillId="3" borderId="18" xfId="0" applyFont="1" applyFill="1" applyBorder="1" applyAlignment="1">
      <alignment vertical="center" wrapText="1"/>
    </xf>
    <xf numFmtId="0" fontId="2" fillId="36" borderId="18" xfId="0" applyFont="1" applyFill="1" applyBorder="1" applyAlignment="1">
      <alignment vertical="center" wrapText="1"/>
    </xf>
    <xf numFmtId="0" fontId="2" fillId="34" borderId="18" xfId="0" applyFont="1" applyFill="1" applyBorder="1" applyAlignment="1">
      <alignment vertical="center" wrapText="1"/>
    </xf>
    <xf numFmtId="0" fontId="2" fillId="45" borderId="18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6" borderId="18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45" borderId="18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0" fillId="46" borderId="18" xfId="0" applyFont="1" applyFill="1" applyBorder="1" applyAlignment="1">
      <alignment vertical="center"/>
    </xf>
    <xf numFmtId="0" fontId="28" fillId="46" borderId="18" xfId="0" applyFont="1" applyFill="1" applyBorder="1" applyAlignment="1">
      <alignment horizontal="center" vertical="center"/>
    </xf>
    <xf numFmtId="0" fontId="2" fillId="46" borderId="18" xfId="0" applyFont="1" applyFill="1" applyBorder="1" applyAlignment="1">
      <alignment horizontal="left" vertical="center" wrapText="1"/>
    </xf>
    <xf numFmtId="0" fontId="2" fillId="46" borderId="18" xfId="0" applyFont="1" applyFill="1" applyBorder="1" applyAlignment="1">
      <alignment vertical="center" wrapText="1"/>
    </xf>
    <xf numFmtId="0" fontId="20" fillId="46" borderId="0" xfId="0" applyFont="1" applyFill="1">
      <alignment vertical="center"/>
    </xf>
    <xf numFmtId="0" fontId="30" fillId="47" borderId="18" xfId="0" applyFont="1" applyFill="1" applyBorder="1" applyAlignment="1">
      <alignment vertical="center"/>
    </xf>
    <xf numFmtId="0" fontId="28" fillId="47" borderId="18" xfId="0" applyFont="1" applyFill="1" applyBorder="1" applyAlignment="1">
      <alignment horizontal="center" vertical="center"/>
    </xf>
    <xf numFmtId="0" fontId="2" fillId="47" borderId="18" xfId="0" applyFont="1" applyFill="1" applyBorder="1" applyAlignment="1">
      <alignment horizontal="left" vertical="center" wrapText="1"/>
    </xf>
    <xf numFmtId="0" fontId="2" fillId="47" borderId="18" xfId="0" applyFont="1" applyFill="1" applyBorder="1" applyAlignment="1">
      <alignment vertical="center" wrapText="1"/>
    </xf>
    <xf numFmtId="0" fontId="28" fillId="40" borderId="18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left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" fillId="40" borderId="18" xfId="0" applyFont="1" applyFill="1" applyBorder="1" applyAlignment="1">
      <alignment horizontal="center" vertical="center" wrapText="1"/>
    </xf>
    <xf numFmtId="0" fontId="30" fillId="40" borderId="23" xfId="0" applyFont="1" applyFill="1" applyBorder="1" applyAlignment="1">
      <alignment horizontal="center" vertical="center"/>
    </xf>
    <xf numFmtId="0" fontId="28" fillId="40" borderId="23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left" vertical="center" wrapText="1"/>
    </xf>
    <xf numFmtId="0" fontId="30" fillId="48" borderId="18" xfId="0" applyFont="1" applyFill="1" applyBorder="1" applyAlignment="1">
      <alignment vertical="center"/>
    </xf>
    <xf numFmtId="0" fontId="28" fillId="48" borderId="18" xfId="0" applyFont="1" applyFill="1" applyBorder="1" applyAlignment="1">
      <alignment horizontal="center" vertical="center"/>
    </xf>
    <xf numFmtId="0" fontId="2" fillId="48" borderId="18" xfId="0" applyFont="1" applyFill="1" applyBorder="1" applyAlignment="1">
      <alignment horizontal="left" vertical="center" wrapText="1"/>
    </xf>
    <xf numFmtId="0" fontId="2" fillId="48" borderId="18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2" fillId="35" borderId="22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2" fillId="35" borderId="13" xfId="0" applyFont="1" applyFill="1" applyBorder="1" applyAlignment="1">
      <alignment horizontal="center" vertical="center"/>
    </xf>
    <xf numFmtId="0" fontId="22" fillId="35" borderId="14" xfId="0" applyFont="1" applyFill="1" applyBorder="1" applyAlignment="1">
      <alignment horizontal="center" vertical="center"/>
    </xf>
    <xf numFmtId="0" fontId="22" fillId="35" borderId="15" xfId="0" applyFont="1" applyFill="1" applyBorder="1" applyAlignment="1">
      <alignment horizontal="center" vertical="center"/>
    </xf>
    <xf numFmtId="0" fontId="30" fillId="40" borderId="21" xfId="0" applyFont="1" applyFill="1" applyBorder="1" applyAlignment="1">
      <alignment horizontal="center" vertical="center"/>
    </xf>
    <xf numFmtId="0" fontId="30" fillId="40" borderId="23" xfId="0" applyFont="1" applyFill="1" applyBorder="1" applyAlignment="1">
      <alignment horizontal="center" vertical="center"/>
    </xf>
    <xf numFmtId="0" fontId="30" fillId="40" borderId="24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</cellXfs>
  <cellStyles count="46">
    <cellStyle name="20% - 강조색1 2" xfId="42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3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백분율" xfId="45" builtinId="5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4"/>
    <cellStyle name="표준 3" xfId="4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74</xdr:row>
      <xdr:rowOff>0</xdr:rowOff>
    </xdr:from>
    <xdr:to>
      <xdr:col>4</xdr:col>
      <xdr:colOff>2058023</xdr:colOff>
      <xdr:row>118</xdr:row>
      <xdr:rowOff>94191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419100" y="20040600"/>
          <a:ext cx="4752975" cy="755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workbookViewId="0">
      <selection activeCell="J34" sqref="J34"/>
    </sheetView>
  </sheetViews>
  <sheetFormatPr defaultRowHeight="13.5" x14ac:dyDescent="0.25"/>
  <cols>
    <col min="2" max="2" width="4.28515625" bestFit="1" customWidth="1"/>
    <col min="3" max="3" width="21.85546875" bestFit="1" customWidth="1"/>
    <col min="4" max="4" width="31.85546875" bestFit="1" customWidth="1"/>
  </cols>
  <sheetData>
    <row r="2" spans="2:4" x14ac:dyDescent="0.25">
      <c r="B2" s="16" t="s">
        <v>169</v>
      </c>
      <c r="C2" s="16" t="s">
        <v>170</v>
      </c>
      <c r="D2" s="16" t="s">
        <v>171</v>
      </c>
    </row>
    <row r="3" spans="2:4" x14ac:dyDescent="0.25">
      <c r="B3" s="17">
        <v>1</v>
      </c>
      <c r="C3" s="18" t="s">
        <v>172</v>
      </c>
      <c r="D3" s="18" t="s">
        <v>173</v>
      </c>
    </row>
    <row r="4" spans="2:4" x14ac:dyDescent="0.25">
      <c r="B4" s="17">
        <v>2</v>
      </c>
      <c r="C4" s="18" t="s">
        <v>174</v>
      </c>
      <c r="D4" s="18" t="s">
        <v>175</v>
      </c>
    </row>
    <row r="5" spans="2:4" x14ac:dyDescent="0.25">
      <c r="B5" s="17">
        <v>3</v>
      </c>
      <c r="C5" s="18" t="s">
        <v>176</v>
      </c>
      <c r="D5" s="18" t="s">
        <v>177</v>
      </c>
    </row>
    <row r="6" spans="2:4" x14ac:dyDescent="0.25">
      <c r="B6" s="17">
        <v>4</v>
      </c>
      <c r="C6" s="18" t="s">
        <v>178</v>
      </c>
      <c r="D6" s="18" t="s">
        <v>179</v>
      </c>
    </row>
    <row r="7" spans="2:4" x14ac:dyDescent="0.25">
      <c r="B7" s="17">
        <v>5</v>
      </c>
      <c r="C7" s="18" t="s">
        <v>180</v>
      </c>
      <c r="D7" s="18" t="s">
        <v>181</v>
      </c>
    </row>
    <row r="8" spans="2:4" x14ac:dyDescent="0.25">
      <c r="B8" s="17">
        <v>6</v>
      </c>
      <c r="C8" s="18" t="s">
        <v>182</v>
      </c>
      <c r="D8" s="18" t="s">
        <v>183</v>
      </c>
    </row>
    <row r="9" spans="2:4" x14ac:dyDescent="0.25">
      <c r="B9" s="17">
        <v>7</v>
      </c>
      <c r="C9" s="18" t="s">
        <v>184</v>
      </c>
      <c r="D9" s="18" t="s">
        <v>185</v>
      </c>
    </row>
    <row r="10" spans="2:4" x14ac:dyDescent="0.25">
      <c r="B10" s="17">
        <v>8</v>
      </c>
      <c r="C10" s="18" t="s">
        <v>186</v>
      </c>
      <c r="D10" s="18" t="s">
        <v>187</v>
      </c>
    </row>
    <row r="11" spans="2:4" x14ac:dyDescent="0.25">
      <c r="B11" s="17">
        <v>9</v>
      </c>
      <c r="C11" s="18" t="s">
        <v>188</v>
      </c>
      <c r="D11" s="18" t="s">
        <v>189</v>
      </c>
    </row>
    <row r="12" spans="2:4" x14ac:dyDescent="0.25">
      <c r="B12" s="17">
        <v>10</v>
      </c>
      <c r="C12" s="18" t="s">
        <v>190</v>
      </c>
      <c r="D12" s="18" t="s">
        <v>191</v>
      </c>
    </row>
    <row r="13" spans="2:4" x14ac:dyDescent="0.25">
      <c r="B13" s="17">
        <v>11</v>
      </c>
      <c r="C13" s="18" t="s">
        <v>192</v>
      </c>
      <c r="D13" s="18" t="s">
        <v>193</v>
      </c>
    </row>
    <row r="14" spans="2:4" x14ac:dyDescent="0.25">
      <c r="B14" s="17">
        <v>12</v>
      </c>
      <c r="C14" s="18" t="s">
        <v>194</v>
      </c>
      <c r="D14" s="18" t="s">
        <v>195</v>
      </c>
    </row>
    <row r="15" spans="2:4" x14ac:dyDescent="0.25">
      <c r="B15" s="17">
        <v>13</v>
      </c>
      <c r="C15" s="18" t="s">
        <v>196</v>
      </c>
      <c r="D15" s="18" t="s">
        <v>197</v>
      </c>
    </row>
    <row r="16" spans="2:4" x14ac:dyDescent="0.25">
      <c r="B16" s="17">
        <v>14</v>
      </c>
      <c r="C16" s="18" t="s">
        <v>198</v>
      </c>
      <c r="D16" s="18" t="s">
        <v>199</v>
      </c>
    </row>
    <row r="17" spans="2:4" x14ac:dyDescent="0.25">
      <c r="B17" s="17">
        <v>15</v>
      </c>
      <c r="C17" s="18" t="s">
        <v>200</v>
      </c>
      <c r="D17" s="18" t="s">
        <v>201</v>
      </c>
    </row>
    <row r="18" spans="2:4" x14ac:dyDescent="0.25">
      <c r="B18" s="17">
        <v>16</v>
      </c>
      <c r="C18" s="18" t="s">
        <v>202</v>
      </c>
      <c r="D18" s="18" t="s">
        <v>203</v>
      </c>
    </row>
    <row r="19" spans="2:4" x14ac:dyDescent="0.25">
      <c r="B19" s="17">
        <v>17</v>
      </c>
      <c r="C19" s="18" t="s">
        <v>204</v>
      </c>
      <c r="D19" s="18" t="s">
        <v>204</v>
      </c>
    </row>
    <row r="20" spans="2:4" x14ac:dyDescent="0.25">
      <c r="B20" s="17">
        <v>18</v>
      </c>
      <c r="C20" s="18" t="s">
        <v>205</v>
      </c>
      <c r="D20" s="18" t="s">
        <v>206</v>
      </c>
    </row>
    <row r="21" spans="2:4" x14ac:dyDescent="0.25">
      <c r="B21" s="17">
        <v>19</v>
      </c>
      <c r="C21" s="18" t="s">
        <v>207</v>
      </c>
      <c r="D21" s="18" t="s">
        <v>208</v>
      </c>
    </row>
    <row r="22" spans="2:4" x14ac:dyDescent="0.25">
      <c r="B22" s="17">
        <v>20</v>
      </c>
      <c r="C22" s="18" t="s">
        <v>209</v>
      </c>
      <c r="D22" s="18" t="s">
        <v>210</v>
      </c>
    </row>
    <row r="23" spans="2:4" x14ac:dyDescent="0.25">
      <c r="B23" s="17">
        <v>21</v>
      </c>
      <c r="C23" s="18" t="s">
        <v>211</v>
      </c>
      <c r="D23" s="18" t="s">
        <v>212</v>
      </c>
    </row>
    <row r="24" spans="2:4" x14ac:dyDescent="0.25">
      <c r="B24" s="17">
        <v>22</v>
      </c>
      <c r="C24" s="18" t="s">
        <v>213</v>
      </c>
      <c r="D24" s="18" t="s">
        <v>214</v>
      </c>
    </row>
    <row r="25" spans="2:4" x14ac:dyDescent="0.25">
      <c r="B25" s="17">
        <v>23</v>
      </c>
      <c r="C25" s="18" t="s">
        <v>215</v>
      </c>
      <c r="D25" s="18" t="s">
        <v>216</v>
      </c>
    </row>
    <row r="26" spans="2:4" x14ac:dyDescent="0.25">
      <c r="B26" s="19">
        <v>24</v>
      </c>
      <c r="C26" s="20" t="s">
        <v>217</v>
      </c>
      <c r="D26" s="20" t="s">
        <v>218</v>
      </c>
    </row>
    <row r="27" spans="2:4" x14ac:dyDescent="0.25">
      <c r="B27" s="21">
        <v>25</v>
      </c>
      <c r="C27" s="22" t="s">
        <v>219</v>
      </c>
      <c r="D27" s="22" t="s">
        <v>220</v>
      </c>
    </row>
    <row r="28" spans="2:4" x14ac:dyDescent="0.25">
      <c r="B28" s="21">
        <v>26</v>
      </c>
      <c r="C28" s="22" t="s">
        <v>221</v>
      </c>
      <c r="D28" s="22" t="s">
        <v>222</v>
      </c>
    </row>
    <row r="29" spans="2:4" x14ac:dyDescent="0.25">
      <c r="B29" s="21">
        <v>27</v>
      </c>
      <c r="C29" s="22" t="s">
        <v>223</v>
      </c>
      <c r="D29" s="22" t="s">
        <v>224</v>
      </c>
    </row>
    <row r="30" spans="2:4" x14ac:dyDescent="0.25">
      <c r="B30" s="21">
        <v>28</v>
      </c>
      <c r="C30" s="22" t="s">
        <v>225</v>
      </c>
      <c r="D30" s="22" t="s">
        <v>226</v>
      </c>
    </row>
    <row r="31" spans="2:4" x14ac:dyDescent="0.25">
      <c r="B31" s="21">
        <v>29</v>
      </c>
      <c r="C31" s="22" t="s">
        <v>227</v>
      </c>
      <c r="D31" s="22" t="s">
        <v>228</v>
      </c>
    </row>
    <row r="32" spans="2:4" x14ac:dyDescent="0.25">
      <c r="B32" s="19">
        <v>30</v>
      </c>
      <c r="C32" s="20" t="s">
        <v>229</v>
      </c>
      <c r="D32" s="20" t="s">
        <v>230</v>
      </c>
    </row>
    <row r="33" spans="2:4" x14ac:dyDescent="0.25">
      <c r="B33" s="21">
        <v>31</v>
      </c>
      <c r="C33" s="22" t="s">
        <v>231</v>
      </c>
      <c r="D33" s="22" t="s">
        <v>232</v>
      </c>
    </row>
    <row r="34" spans="2:4" x14ac:dyDescent="0.25">
      <c r="B34" s="17">
        <v>32</v>
      </c>
      <c r="C34" s="18" t="s">
        <v>233</v>
      </c>
      <c r="D34" s="18" t="s">
        <v>234</v>
      </c>
    </row>
    <row r="35" spans="2:4" x14ac:dyDescent="0.25">
      <c r="B35" s="17">
        <v>33</v>
      </c>
      <c r="C35" s="18" t="s">
        <v>235</v>
      </c>
      <c r="D35" s="18" t="s">
        <v>236</v>
      </c>
    </row>
    <row r="36" spans="2:4" x14ac:dyDescent="0.25">
      <c r="B36" s="17">
        <v>34</v>
      </c>
      <c r="C36" s="18" t="s">
        <v>237</v>
      </c>
      <c r="D36" s="18" t="s">
        <v>238</v>
      </c>
    </row>
    <row r="37" spans="2:4" x14ac:dyDescent="0.25">
      <c r="B37" s="17">
        <v>35</v>
      </c>
      <c r="C37" s="18" t="s">
        <v>239</v>
      </c>
      <c r="D37" s="18" t="s">
        <v>240</v>
      </c>
    </row>
    <row r="38" spans="2:4" x14ac:dyDescent="0.25">
      <c r="B38" s="17">
        <v>36</v>
      </c>
      <c r="C38" s="18" t="s">
        <v>241</v>
      </c>
      <c r="D38" s="18" t="s">
        <v>242</v>
      </c>
    </row>
    <row r="39" spans="2:4" x14ac:dyDescent="0.25">
      <c r="B39" s="17">
        <v>37</v>
      </c>
      <c r="C39" s="18" t="s">
        <v>243</v>
      </c>
      <c r="D39" s="18" t="s">
        <v>244</v>
      </c>
    </row>
    <row r="40" spans="2:4" x14ac:dyDescent="0.25">
      <c r="B40" s="17">
        <v>38</v>
      </c>
      <c r="C40" s="18" t="s">
        <v>245</v>
      </c>
      <c r="D40" s="18" t="s">
        <v>246</v>
      </c>
    </row>
    <row r="41" spans="2:4" x14ac:dyDescent="0.25">
      <c r="B41" s="23">
        <v>39</v>
      </c>
      <c r="C41" s="24" t="s">
        <v>247</v>
      </c>
      <c r="D41" s="24" t="s">
        <v>248</v>
      </c>
    </row>
    <row r="42" spans="2:4" x14ac:dyDescent="0.25">
      <c r="B42" s="23">
        <v>40</v>
      </c>
      <c r="C42" s="24" t="s">
        <v>249</v>
      </c>
      <c r="D42" s="24" t="s">
        <v>250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54"/>
  <sheetViews>
    <sheetView topLeftCell="A16" workbookViewId="0">
      <selection activeCell="L20" sqref="L20"/>
    </sheetView>
  </sheetViews>
  <sheetFormatPr defaultRowHeight="16.5" customHeight="1" x14ac:dyDescent="0.25"/>
  <cols>
    <col min="1" max="1" width="20.7109375" customWidth="1"/>
    <col min="2" max="2" width="25.7109375" customWidth="1"/>
    <col min="3" max="7" width="10.7109375" customWidth="1"/>
  </cols>
  <sheetData>
    <row r="1" spans="1:7" ht="16.5" customHeight="1" x14ac:dyDescent="0.25">
      <c r="A1" s="3" t="s">
        <v>6</v>
      </c>
      <c r="B1" s="4"/>
      <c r="C1" s="8"/>
      <c r="D1" s="8"/>
      <c r="E1" s="8"/>
      <c r="F1" s="8"/>
      <c r="G1" s="8"/>
    </row>
    <row r="2" spans="1:7" ht="16.5" customHeight="1" x14ac:dyDescent="0.25">
      <c r="A2" s="5" t="s">
        <v>7</v>
      </c>
      <c r="B2" s="5" t="s">
        <v>7</v>
      </c>
      <c r="C2" s="5" t="s">
        <v>7</v>
      </c>
      <c r="D2" s="5" t="s">
        <v>7</v>
      </c>
      <c r="E2" s="5" t="s">
        <v>7</v>
      </c>
      <c r="F2" s="5" t="s">
        <v>7</v>
      </c>
      <c r="G2" s="5" t="s">
        <v>7</v>
      </c>
    </row>
    <row r="3" spans="1:7" ht="16.5" customHeight="1" x14ac:dyDescent="0.25">
      <c r="A3" s="9" t="s">
        <v>8</v>
      </c>
      <c r="B3" s="10" t="s">
        <v>9</v>
      </c>
      <c r="C3" s="10" t="s">
        <v>0</v>
      </c>
      <c r="D3" s="10" t="s">
        <v>10</v>
      </c>
      <c r="E3" s="10" t="s">
        <v>10</v>
      </c>
      <c r="F3" s="10" t="s">
        <v>10</v>
      </c>
      <c r="G3" s="10" t="s">
        <v>10</v>
      </c>
    </row>
    <row r="4" spans="1:7" ht="16.5" customHeight="1" x14ac:dyDescent="0.25">
      <c r="A4" s="11" t="s">
        <v>11</v>
      </c>
      <c r="B4" s="11" t="s">
        <v>12</v>
      </c>
      <c r="C4" s="11" t="s">
        <v>13</v>
      </c>
      <c r="D4" s="11" t="s">
        <v>164</v>
      </c>
      <c r="E4" s="11" t="s">
        <v>165</v>
      </c>
      <c r="F4" s="11" t="s">
        <v>166</v>
      </c>
      <c r="G4" s="11" t="s">
        <v>167</v>
      </c>
    </row>
    <row r="5" spans="1:7" ht="16.5" customHeight="1" x14ac:dyDescent="0.25">
      <c r="A5" s="13">
        <v>100100001</v>
      </c>
      <c r="B5" s="14" t="s">
        <v>14</v>
      </c>
      <c r="C5" s="13">
        <v>1</v>
      </c>
      <c r="D5" s="13">
        <v>8</v>
      </c>
      <c r="E5" s="13">
        <v>4</v>
      </c>
      <c r="F5" s="13">
        <v>2</v>
      </c>
      <c r="G5" s="13">
        <v>6</v>
      </c>
    </row>
    <row r="6" spans="1:7" ht="16.5" customHeight="1" x14ac:dyDescent="0.25">
      <c r="A6" s="13">
        <v>100100001</v>
      </c>
      <c r="B6" s="14" t="s">
        <v>15</v>
      </c>
      <c r="C6" s="13">
        <v>2</v>
      </c>
      <c r="D6" s="13">
        <v>12</v>
      </c>
      <c r="E6" s="13">
        <v>6</v>
      </c>
      <c r="F6" s="13">
        <v>3</v>
      </c>
      <c r="G6" s="13">
        <v>9</v>
      </c>
    </row>
    <row r="7" spans="1:7" ht="16.5" customHeight="1" x14ac:dyDescent="0.25">
      <c r="A7" s="13">
        <v>100100001</v>
      </c>
      <c r="B7" s="14" t="s">
        <v>16</v>
      </c>
      <c r="C7" s="13">
        <v>3</v>
      </c>
      <c r="D7" s="13">
        <v>16</v>
      </c>
      <c r="E7" s="13">
        <v>8</v>
      </c>
      <c r="F7" s="13">
        <v>4</v>
      </c>
      <c r="G7" s="13">
        <v>12</v>
      </c>
    </row>
    <row r="8" spans="1:7" ht="16.5" customHeight="1" x14ac:dyDescent="0.25">
      <c r="A8" s="13">
        <v>100100001</v>
      </c>
      <c r="B8" s="14" t="s">
        <v>17</v>
      </c>
      <c r="C8" s="13">
        <v>4</v>
      </c>
      <c r="D8" s="13">
        <v>20</v>
      </c>
      <c r="E8" s="13">
        <v>10</v>
      </c>
      <c r="F8" s="13">
        <v>5</v>
      </c>
      <c r="G8" s="13">
        <v>15</v>
      </c>
    </row>
    <row r="9" spans="1:7" ht="16.5" customHeight="1" x14ac:dyDescent="0.25">
      <c r="A9" s="13">
        <v>100100001</v>
      </c>
      <c r="B9" s="14" t="s">
        <v>18</v>
      </c>
      <c r="C9" s="13">
        <v>5</v>
      </c>
      <c r="D9" s="13">
        <v>24</v>
      </c>
      <c r="E9" s="13">
        <v>12</v>
      </c>
      <c r="F9" s="13">
        <v>6</v>
      </c>
      <c r="G9" s="13">
        <v>18</v>
      </c>
    </row>
    <row r="10" spans="1:7" ht="16.5" customHeight="1" x14ac:dyDescent="0.25">
      <c r="A10" s="13">
        <v>100100001</v>
      </c>
      <c r="B10" s="14" t="s">
        <v>19</v>
      </c>
      <c r="C10" s="13">
        <v>6</v>
      </c>
      <c r="D10" s="13">
        <v>28</v>
      </c>
      <c r="E10" s="13">
        <v>14</v>
      </c>
      <c r="F10" s="13">
        <v>7</v>
      </c>
      <c r="G10" s="13">
        <v>21</v>
      </c>
    </row>
    <row r="11" spans="1:7" ht="16.5" customHeight="1" x14ac:dyDescent="0.25">
      <c r="A11" s="13">
        <v>100100001</v>
      </c>
      <c r="B11" s="14" t="s">
        <v>20</v>
      </c>
      <c r="C11" s="13">
        <v>7</v>
      </c>
      <c r="D11" s="13">
        <v>32</v>
      </c>
      <c r="E11" s="13">
        <v>16</v>
      </c>
      <c r="F11" s="13">
        <v>8</v>
      </c>
      <c r="G11" s="13">
        <v>24</v>
      </c>
    </row>
    <row r="12" spans="1:7" ht="16.5" customHeight="1" x14ac:dyDescent="0.25">
      <c r="A12" s="13">
        <v>100100001</v>
      </c>
      <c r="B12" s="14" t="s">
        <v>21</v>
      </c>
      <c r="C12" s="13">
        <v>8</v>
      </c>
      <c r="D12" s="13">
        <v>36</v>
      </c>
      <c r="E12" s="13">
        <v>18</v>
      </c>
      <c r="F12" s="13">
        <v>9</v>
      </c>
      <c r="G12" s="13">
        <v>27</v>
      </c>
    </row>
    <row r="13" spans="1:7" ht="16.5" customHeight="1" x14ac:dyDescent="0.25">
      <c r="A13" s="13">
        <v>100100001</v>
      </c>
      <c r="B13" s="14" t="s">
        <v>22</v>
      </c>
      <c r="C13" s="13">
        <v>9</v>
      </c>
      <c r="D13" s="13">
        <v>40</v>
      </c>
      <c r="E13" s="13">
        <v>20</v>
      </c>
      <c r="F13" s="13">
        <v>10</v>
      </c>
      <c r="G13" s="13">
        <v>30</v>
      </c>
    </row>
    <row r="14" spans="1:7" ht="16.5" customHeight="1" x14ac:dyDescent="0.25">
      <c r="A14" s="13">
        <v>100100001</v>
      </c>
      <c r="B14" s="14" t="s">
        <v>23</v>
      </c>
      <c r="C14" s="13">
        <v>10</v>
      </c>
      <c r="D14" s="13">
        <v>44</v>
      </c>
      <c r="E14" s="13">
        <v>22</v>
      </c>
      <c r="F14" s="13">
        <v>11</v>
      </c>
      <c r="G14" s="13">
        <v>33</v>
      </c>
    </row>
    <row r="15" spans="1:7" ht="16.5" customHeight="1" x14ac:dyDescent="0.25">
      <c r="A15" s="13">
        <v>100100001</v>
      </c>
      <c r="B15" s="14" t="s">
        <v>24</v>
      </c>
      <c r="C15" s="13">
        <v>11</v>
      </c>
      <c r="D15" s="13">
        <v>48</v>
      </c>
      <c r="E15" s="13">
        <v>24</v>
      </c>
      <c r="F15" s="13">
        <v>12</v>
      </c>
      <c r="G15" s="13">
        <v>36</v>
      </c>
    </row>
    <row r="16" spans="1:7" ht="16.5" customHeight="1" x14ac:dyDescent="0.25">
      <c r="A16" s="13">
        <v>100100001</v>
      </c>
      <c r="B16" s="14" t="s">
        <v>25</v>
      </c>
      <c r="C16" s="13">
        <v>12</v>
      </c>
      <c r="D16" s="13">
        <v>52</v>
      </c>
      <c r="E16" s="13">
        <v>26</v>
      </c>
      <c r="F16" s="13">
        <v>13</v>
      </c>
      <c r="G16" s="13">
        <v>39</v>
      </c>
    </row>
    <row r="17" spans="1:7" ht="16.5" customHeight="1" x14ac:dyDescent="0.25">
      <c r="A17" s="13">
        <v>100100001</v>
      </c>
      <c r="B17" s="14" t="s">
        <v>26</v>
      </c>
      <c r="C17" s="13">
        <v>13</v>
      </c>
      <c r="D17" s="13">
        <v>56</v>
      </c>
      <c r="E17" s="13">
        <v>28</v>
      </c>
      <c r="F17" s="13">
        <v>14</v>
      </c>
      <c r="G17" s="13">
        <v>42</v>
      </c>
    </row>
    <row r="18" spans="1:7" ht="16.5" customHeight="1" x14ac:dyDescent="0.25">
      <c r="A18" s="13">
        <v>100100001</v>
      </c>
      <c r="B18" s="14" t="s">
        <v>27</v>
      </c>
      <c r="C18" s="13">
        <v>14</v>
      </c>
      <c r="D18" s="13">
        <v>60</v>
      </c>
      <c r="E18" s="13">
        <v>30</v>
      </c>
      <c r="F18" s="13">
        <v>15</v>
      </c>
      <c r="G18" s="13">
        <v>45</v>
      </c>
    </row>
    <row r="19" spans="1:7" ht="16.5" customHeight="1" x14ac:dyDescent="0.25">
      <c r="A19" s="13">
        <v>100100001</v>
      </c>
      <c r="B19" s="14" t="s">
        <v>28</v>
      </c>
      <c r="C19" s="13">
        <v>15</v>
      </c>
      <c r="D19" s="13">
        <v>64</v>
      </c>
      <c r="E19" s="13">
        <v>32</v>
      </c>
      <c r="F19" s="13">
        <v>16</v>
      </c>
      <c r="G19" s="13">
        <v>48</v>
      </c>
    </row>
    <row r="20" spans="1:7" ht="16.5" customHeight="1" x14ac:dyDescent="0.25">
      <c r="A20" s="13">
        <v>100100001</v>
      </c>
      <c r="B20" s="14" t="s">
        <v>29</v>
      </c>
      <c r="C20" s="13">
        <v>16</v>
      </c>
      <c r="D20" s="13">
        <v>68</v>
      </c>
      <c r="E20" s="13">
        <v>34</v>
      </c>
      <c r="F20" s="13">
        <v>17</v>
      </c>
      <c r="G20" s="13">
        <v>51</v>
      </c>
    </row>
    <row r="21" spans="1:7" ht="16.5" customHeight="1" x14ac:dyDescent="0.25">
      <c r="A21" s="13">
        <v>100100001</v>
      </c>
      <c r="B21" s="14" t="s">
        <v>30</v>
      </c>
      <c r="C21" s="13">
        <v>17</v>
      </c>
      <c r="D21" s="13">
        <v>72</v>
      </c>
      <c r="E21" s="13">
        <v>36</v>
      </c>
      <c r="F21" s="13">
        <v>18</v>
      </c>
      <c r="G21" s="13">
        <v>54</v>
      </c>
    </row>
    <row r="22" spans="1:7" ht="16.5" customHeight="1" x14ac:dyDescent="0.25">
      <c r="A22" s="13">
        <v>100100001</v>
      </c>
      <c r="B22" s="14" t="s">
        <v>31</v>
      </c>
      <c r="C22" s="13">
        <v>18</v>
      </c>
      <c r="D22" s="13">
        <v>76</v>
      </c>
      <c r="E22" s="13">
        <v>38</v>
      </c>
      <c r="F22" s="13">
        <v>19</v>
      </c>
      <c r="G22" s="13">
        <v>57</v>
      </c>
    </row>
    <row r="23" spans="1:7" ht="16.5" customHeight="1" x14ac:dyDescent="0.25">
      <c r="A23" s="13">
        <v>100100001</v>
      </c>
      <c r="B23" s="14" t="s">
        <v>32</v>
      </c>
      <c r="C23" s="13">
        <v>19</v>
      </c>
      <c r="D23" s="13">
        <v>80</v>
      </c>
      <c r="E23" s="13">
        <v>40</v>
      </c>
      <c r="F23" s="13">
        <v>20</v>
      </c>
      <c r="G23" s="13">
        <v>60</v>
      </c>
    </row>
    <row r="24" spans="1:7" ht="16.5" customHeight="1" x14ac:dyDescent="0.25">
      <c r="A24" s="13">
        <v>100100001</v>
      </c>
      <c r="B24" s="14" t="s">
        <v>33</v>
      </c>
      <c r="C24" s="13">
        <v>20</v>
      </c>
      <c r="D24" s="13">
        <v>84</v>
      </c>
      <c r="E24" s="13">
        <v>42</v>
      </c>
      <c r="F24" s="13">
        <v>21</v>
      </c>
      <c r="G24" s="13">
        <v>63</v>
      </c>
    </row>
    <row r="25" spans="1:7" ht="16.5" customHeight="1" x14ac:dyDescent="0.25">
      <c r="A25" s="13">
        <v>100100001</v>
      </c>
      <c r="B25" s="14" t="s">
        <v>34</v>
      </c>
      <c r="C25" s="13">
        <v>21</v>
      </c>
      <c r="D25" s="13">
        <v>88</v>
      </c>
      <c r="E25" s="13">
        <v>44</v>
      </c>
      <c r="F25" s="13">
        <v>22</v>
      </c>
      <c r="G25" s="13">
        <v>66</v>
      </c>
    </row>
    <row r="26" spans="1:7" ht="16.5" customHeight="1" x14ac:dyDescent="0.25">
      <c r="A26" s="13">
        <v>100100001</v>
      </c>
      <c r="B26" s="14" t="s">
        <v>35</v>
      </c>
      <c r="C26" s="13">
        <v>22</v>
      </c>
      <c r="D26" s="13">
        <v>92</v>
      </c>
      <c r="E26" s="13">
        <v>46</v>
      </c>
      <c r="F26" s="13">
        <v>23</v>
      </c>
      <c r="G26" s="13">
        <v>69</v>
      </c>
    </row>
    <row r="27" spans="1:7" ht="16.5" customHeight="1" x14ac:dyDescent="0.25">
      <c r="A27" s="13">
        <v>100100001</v>
      </c>
      <c r="B27" s="14" t="s">
        <v>36</v>
      </c>
      <c r="C27" s="13">
        <v>23</v>
      </c>
      <c r="D27" s="13">
        <v>96</v>
      </c>
      <c r="E27" s="13">
        <v>48</v>
      </c>
      <c r="F27" s="13">
        <v>24</v>
      </c>
      <c r="G27" s="13">
        <v>72</v>
      </c>
    </row>
    <row r="28" spans="1:7" ht="16.5" customHeight="1" x14ac:dyDescent="0.25">
      <c r="A28" s="13">
        <v>100100001</v>
      </c>
      <c r="B28" s="14" t="s">
        <v>37</v>
      </c>
      <c r="C28" s="13">
        <v>24</v>
      </c>
      <c r="D28" s="13">
        <v>100</v>
      </c>
      <c r="E28" s="13">
        <v>50</v>
      </c>
      <c r="F28" s="13">
        <v>25</v>
      </c>
      <c r="G28" s="13">
        <v>75</v>
      </c>
    </row>
    <row r="29" spans="1:7" ht="16.5" customHeight="1" x14ac:dyDescent="0.25">
      <c r="A29" s="13">
        <v>100100001</v>
      </c>
      <c r="B29" s="14" t="s">
        <v>38</v>
      </c>
      <c r="C29" s="13">
        <v>25</v>
      </c>
      <c r="D29" s="13">
        <v>104</v>
      </c>
      <c r="E29" s="13">
        <v>52</v>
      </c>
      <c r="F29" s="13">
        <v>26</v>
      </c>
      <c r="G29" s="13">
        <v>78</v>
      </c>
    </row>
    <row r="30" spans="1:7" ht="16.5" customHeight="1" x14ac:dyDescent="0.25">
      <c r="A30" s="13">
        <v>100100001</v>
      </c>
      <c r="B30" s="14" t="s">
        <v>39</v>
      </c>
      <c r="C30" s="13">
        <v>26</v>
      </c>
      <c r="D30" s="13">
        <v>108</v>
      </c>
      <c r="E30" s="13">
        <v>54</v>
      </c>
      <c r="F30" s="13">
        <v>27</v>
      </c>
      <c r="G30" s="13">
        <v>81</v>
      </c>
    </row>
    <row r="31" spans="1:7" ht="16.5" customHeight="1" x14ac:dyDescent="0.25">
      <c r="A31" s="13">
        <v>100100001</v>
      </c>
      <c r="B31" s="14" t="s">
        <v>40</v>
      </c>
      <c r="C31" s="13">
        <v>27</v>
      </c>
      <c r="D31" s="13">
        <v>112</v>
      </c>
      <c r="E31" s="13">
        <v>56</v>
      </c>
      <c r="F31" s="13">
        <v>28</v>
      </c>
      <c r="G31" s="13">
        <v>84</v>
      </c>
    </row>
    <row r="32" spans="1:7" ht="16.5" customHeight="1" x14ac:dyDescent="0.25">
      <c r="A32" s="13">
        <v>100100001</v>
      </c>
      <c r="B32" s="14" t="s">
        <v>41</v>
      </c>
      <c r="C32" s="13">
        <v>28</v>
      </c>
      <c r="D32" s="13">
        <v>116</v>
      </c>
      <c r="E32" s="13">
        <v>58</v>
      </c>
      <c r="F32" s="13">
        <v>29</v>
      </c>
      <c r="G32" s="13">
        <v>87</v>
      </c>
    </row>
    <row r="33" spans="1:7" ht="16.5" customHeight="1" x14ac:dyDescent="0.25">
      <c r="A33" s="13">
        <v>100100001</v>
      </c>
      <c r="B33" s="14" t="s">
        <v>42</v>
      </c>
      <c r="C33" s="13">
        <v>29</v>
      </c>
      <c r="D33" s="13">
        <v>120</v>
      </c>
      <c r="E33" s="13">
        <v>60</v>
      </c>
      <c r="F33" s="13">
        <v>30</v>
      </c>
      <c r="G33" s="13">
        <v>90</v>
      </c>
    </row>
    <row r="34" spans="1:7" ht="16.5" customHeight="1" x14ac:dyDescent="0.25">
      <c r="A34" s="13">
        <v>100100001</v>
      </c>
      <c r="B34" s="14" t="s">
        <v>43</v>
      </c>
      <c r="C34" s="13">
        <v>30</v>
      </c>
      <c r="D34" s="13">
        <v>124</v>
      </c>
      <c r="E34" s="13">
        <v>62</v>
      </c>
      <c r="F34" s="13">
        <v>31</v>
      </c>
      <c r="G34" s="13">
        <v>93</v>
      </c>
    </row>
    <row r="35" spans="1:7" ht="16.5" customHeight="1" x14ac:dyDescent="0.25">
      <c r="A35" s="13">
        <v>100100001</v>
      </c>
      <c r="B35" s="14" t="s">
        <v>44</v>
      </c>
      <c r="C35" s="13">
        <v>31</v>
      </c>
      <c r="D35" s="13">
        <v>128</v>
      </c>
      <c r="E35" s="13">
        <v>64</v>
      </c>
      <c r="F35" s="13">
        <v>32</v>
      </c>
      <c r="G35" s="13">
        <v>96</v>
      </c>
    </row>
    <row r="36" spans="1:7" ht="16.5" customHeight="1" x14ac:dyDescent="0.25">
      <c r="A36" s="13">
        <v>100100001</v>
      </c>
      <c r="B36" s="14" t="s">
        <v>45</v>
      </c>
      <c r="C36" s="13">
        <v>32</v>
      </c>
      <c r="D36" s="13">
        <v>132</v>
      </c>
      <c r="E36" s="13">
        <v>66</v>
      </c>
      <c r="F36" s="13">
        <v>33</v>
      </c>
      <c r="G36" s="13">
        <v>99</v>
      </c>
    </row>
    <row r="37" spans="1:7" ht="16.5" customHeight="1" x14ac:dyDescent="0.25">
      <c r="A37" s="13">
        <v>100100001</v>
      </c>
      <c r="B37" s="14" t="s">
        <v>46</v>
      </c>
      <c r="C37" s="13">
        <v>33</v>
      </c>
      <c r="D37" s="13">
        <v>136</v>
      </c>
      <c r="E37" s="13">
        <v>68</v>
      </c>
      <c r="F37" s="13">
        <v>34</v>
      </c>
      <c r="G37" s="13">
        <v>102</v>
      </c>
    </row>
    <row r="38" spans="1:7" ht="16.5" customHeight="1" x14ac:dyDescent="0.25">
      <c r="A38" s="13">
        <v>100100001</v>
      </c>
      <c r="B38" s="14" t="s">
        <v>47</v>
      </c>
      <c r="C38" s="13">
        <v>34</v>
      </c>
      <c r="D38" s="13">
        <v>140</v>
      </c>
      <c r="E38" s="13">
        <v>70</v>
      </c>
      <c r="F38" s="13">
        <v>35</v>
      </c>
      <c r="G38" s="13">
        <v>105</v>
      </c>
    </row>
    <row r="39" spans="1:7" ht="16.5" customHeight="1" x14ac:dyDescent="0.25">
      <c r="A39" s="13">
        <v>100100001</v>
      </c>
      <c r="B39" s="14" t="s">
        <v>48</v>
      </c>
      <c r="C39" s="13">
        <v>35</v>
      </c>
      <c r="D39" s="13">
        <v>144</v>
      </c>
      <c r="E39" s="13">
        <v>72</v>
      </c>
      <c r="F39" s="13">
        <v>36</v>
      </c>
      <c r="G39" s="13">
        <v>108</v>
      </c>
    </row>
    <row r="40" spans="1:7" ht="16.5" customHeight="1" x14ac:dyDescent="0.25">
      <c r="A40" s="13">
        <v>100100001</v>
      </c>
      <c r="B40" s="14" t="s">
        <v>49</v>
      </c>
      <c r="C40" s="13">
        <v>36</v>
      </c>
      <c r="D40" s="13">
        <v>148</v>
      </c>
      <c r="E40" s="13">
        <v>74</v>
      </c>
      <c r="F40" s="13">
        <v>37</v>
      </c>
      <c r="G40" s="13">
        <v>111</v>
      </c>
    </row>
    <row r="41" spans="1:7" ht="16.5" customHeight="1" x14ac:dyDescent="0.25">
      <c r="A41" s="13">
        <v>100100001</v>
      </c>
      <c r="B41" s="14" t="s">
        <v>50</v>
      </c>
      <c r="C41" s="13">
        <v>37</v>
      </c>
      <c r="D41" s="13">
        <v>152</v>
      </c>
      <c r="E41" s="13">
        <v>76</v>
      </c>
      <c r="F41" s="13">
        <v>38</v>
      </c>
      <c r="G41" s="13">
        <v>114</v>
      </c>
    </row>
    <row r="42" spans="1:7" ht="16.5" customHeight="1" x14ac:dyDescent="0.25">
      <c r="A42" s="13">
        <v>100100001</v>
      </c>
      <c r="B42" s="14" t="s">
        <v>51</v>
      </c>
      <c r="C42" s="13">
        <v>38</v>
      </c>
      <c r="D42" s="13">
        <v>156</v>
      </c>
      <c r="E42" s="13">
        <v>78</v>
      </c>
      <c r="F42" s="13">
        <v>39</v>
      </c>
      <c r="G42" s="13">
        <v>117</v>
      </c>
    </row>
    <row r="43" spans="1:7" ht="16.5" customHeight="1" x14ac:dyDescent="0.25">
      <c r="A43" s="13">
        <v>100100001</v>
      </c>
      <c r="B43" s="14" t="s">
        <v>52</v>
      </c>
      <c r="C43" s="13">
        <v>39</v>
      </c>
      <c r="D43" s="13">
        <v>160</v>
      </c>
      <c r="E43" s="13">
        <v>80</v>
      </c>
      <c r="F43" s="13">
        <v>40</v>
      </c>
      <c r="G43" s="13">
        <v>120</v>
      </c>
    </row>
    <row r="44" spans="1:7" ht="16.5" customHeight="1" x14ac:dyDescent="0.25">
      <c r="A44" s="13">
        <v>100100001</v>
      </c>
      <c r="B44" s="14" t="s">
        <v>53</v>
      </c>
      <c r="C44" s="13">
        <v>40</v>
      </c>
      <c r="D44" s="13">
        <v>164</v>
      </c>
      <c r="E44" s="13">
        <v>82</v>
      </c>
      <c r="F44" s="13">
        <v>41</v>
      </c>
      <c r="G44" s="13">
        <v>123</v>
      </c>
    </row>
    <row r="45" spans="1:7" ht="16.5" customHeight="1" x14ac:dyDescent="0.25">
      <c r="A45" s="13">
        <v>100100001</v>
      </c>
      <c r="B45" s="14" t="s">
        <v>54</v>
      </c>
      <c r="C45" s="13">
        <v>41</v>
      </c>
      <c r="D45" s="13">
        <v>168</v>
      </c>
      <c r="E45" s="13">
        <v>84</v>
      </c>
      <c r="F45" s="13">
        <v>42</v>
      </c>
      <c r="G45" s="13">
        <v>126</v>
      </c>
    </row>
    <row r="46" spans="1:7" ht="16.5" customHeight="1" x14ac:dyDescent="0.25">
      <c r="A46" s="13">
        <v>100100001</v>
      </c>
      <c r="B46" s="14" t="s">
        <v>55</v>
      </c>
      <c r="C46" s="13">
        <v>42</v>
      </c>
      <c r="D46" s="13">
        <v>172</v>
      </c>
      <c r="E46" s="13">
        <v>86</v>
      </c>
      <c r="F46" s="13">
        <v>43</v>
      </c>
      <c r="G46" s="13">
        <v>129</v>
      </c>
    </row>
    <row r="47" spans="1:7" ht="16.5" customHeight="1" x14ac:dyDescent="0.25">
      <c r="A47" s="13">
        <v>100100001</v>
      </c>
      <c r="B47" s="14" t="s">
        <v>56</v>
      </c>
      <c r="C47" s="13">
        <v>43</v>
      </c>
      <c r="D47" s="13">
        <v>176</v>
      </c>
      <c r="E47" s="13">
        <v>88</v>
      </c>
      <c r="F47" s="13">
        <v>44</v>
      </c>
      <c r="G47" s="13">
        <v>132</v>
      </c>
    </row>
    <row r="48" spans="1:7" ht="16.5" customHeight="1" x14ac:dyDescent="0.25">
      <c r="A48" s="13">
        <v>100100001</v>
      </c>
      <c r="B48" s="14" t="s">
        <v>57</v>
      </c>
      <c r="C48" s="13">
        <v>44</v>
      </c>
      <c r="D48" s="13">
        <v>180</v>
      </c>
      <c r="E48" s="13">
        <v>90</v>
      </c>
      <c r="F48" s="13">
        <v>45</v>
      </c>
      <c r="G48" s="13">
        <v>135</v>
      </c>
    </row>
    <row r="49" spans="1:7" ht="16.5" customHeight="1" x14ac:dyDescent="0.25">
      <c r="A49" s="13">
        <v>100100001</v>
      </c>
      <c r="B49" s="14" t="s">
        <v>58</v>
      </c>
      <c r="C49" s="13">
        <v>45</v>
      </c>
      <c r="D49" s="13">
        <v>184</v>
      </c>
      <c r="E49" s="13">
        <v>92</v>
      </c>
      <c r="F49" s="13">
        <v>46</v>
      </c>
      <c r="G49" s="13">
        <v>138</v>
      </c>
    </row>
    <row r="50" spans="1:7" ht="16.5" customHeight="1" x14ac:dyDescent="0.25">
      <c r="A50" s="13">
        <v>100100001</v>
      </c>
      <c r="B50" s="14" t="s">
        <v>59</v>
      </c>
      <c r="C50" s="13">
        <v>46</v>
      </c>
      <c r="D50" s="13">
        <v>188</v>
      </c>
      <c r="E50" s="13">
        <v>94</v>
      </c>
      <c r="F50" s="13">
        <v>47</v>
      </c>
      <c r="G50" s="13">
        <v>141</v>
      </c>
    </row>
    <row r="51" spans="1:7" ht="16.5" customHeight="1" x14ac:dyDescent="0.25">
      <c r="A51" s="13">
        <v>100100001</v>
      </c>
      <c r="B51" s="14" t="s">
        <v>60</v>
      </c>
      <c r="C51" s="13">
        <v>47</v>
      </c>
      <c r="D51" s="13">
        <v>192</v>
      </c>
      <c r="E51" s="13">
        <v>96</v>
      </c>
      <c r="F51" s="13">
        <v>48</v>
      </c>
      <c r="G51" s="13">
        <v>144</v>
      </c>
    </row>
    <row r="52" spans="1:7" ht="16.5" customHeight="1" x14ac:dyDescent="0.25">
      <c r="A52" s="13">
        <v>100100001</v>
      </c>
      <c r="B52" s="14" t="s">
        <v>61</v>
      </c>
      <c r="C52" s="13">
        <v>48</v>
      </c>
      <c r="D52" s="13">
        <v>196</v>
      </c>
      <c r="E52" s="13">
        <v>98</v>
      </c>
      <c r="F52" s="13">
        <v>49</v>
      </c>
      <c r="G52" s="13">
        <v>147</v>
      </c>
    </row>
    <row r="53" spans="1:7" ht="16.5" customHeight="1" x14ac:dyDescent="0.25">
      <c r="A53" s="13">
        <v>100100001</v>
      </c>
      <c r="B53" s="14" t="s">
        <v>62</v>
      </c>
      <c r="C53" s="13">
        <v>49</v>
      </c>
      <c r="D53" s="13">
        <v>200</v>
      </c>
      <c r="E53" s="13">
        <v>100</v>
      </c>
      <c r="F53" s="13">
        <v>50</v>
      </c>
      <c r="G53" s="13">
        <v>150</v>
      </c>
    </row>
    <row r="54" spans="1:7" ht="16.5" customHeight="1" x14ac:dyDescent="0.25">
      <c r="A54" s="13">
        <v>100100001</v>
      </c>
      <c r="B54" s="14" t="s">
        <v>63</v>
      </c>
      <c r="C54" s="13">
        <v>50</v>
      </c>
      <c r="D54" s="13">
        <v>204</v>
      </c>
      <c r="E54" s="13">
        <v>102</v>
      </c>
      <c r="F54" s="13">
        <v>51</v>
      </c>
      <c r="G54" s="13">
        <v>153</v>
      </c>
    </row>
    <row r="55" spans="1:7" ht="16.5" customHeight="1" x14ac:dyDescent="0.25">
      <c r="A55" s="6">
        <v>100100002</v>
      </c>
      <c r="B55" s="7" t="s">
        <v>64</v>
      </c>
      <c r="C55" s="6">
        <v>1</v>
      </c>
      <c r="D55" s="6">
        <v>4</v>
      </c>
      <c r="E55" s="6">
        <v>8</v>
      </c>
      <c r="F55" s="6">
        <v>4</v>
      </c>
      <c r="G55" s="6">
        <v>4</v>
      </c>
    </row>
    <row r="56" spans="1:7" ht="16.5" customHeight="1" x14ac:dyDescent="0.25">
      <c r="A56" s="6">
        <v>100100002</v>
      </c>
      <c r="B56" s="7" t="s">
        <v>65</v>
      </c>
      <c r="C56" s="6">
        <v>2</v>
      </c>
      <c r="D56" s="6">
        <v>6</v>
      </c>
      <c r="E56" s="6">
        <v>12</v>
      </c>
      <c r="F56" s="6">
        <v>6</v>
      </c>
      <c r="G56" s="6">
        <v>6</v>
      </c>
    </row>
    <row r="57" spans="1:7" ht="16.5" customHeight="1" x14ac:dyDescent="0.25">
      <c r="A57" s="6">
        <v>100100002</v>
      </c>
      <c r="B57" s="7" t="s">
        <v>66</v>
      </c>
      <c r="C57" s="6">
        <v>3</v>
      </c>
      <c r="D57" s="6">
        <v>8</v>
      </c>
      <c r="E57" s="6">
        <v>16</v>
      </c>
      <c r="F57" s="6">
        <v>8</v>
      </c>
      <c r="G57" s="6">
        <v>8</v>
      </c>
    </row>
    <row r="58" spans="1:7" ht="16.5" customHeight="1" x14ac:dyDescent="0.25">
      <c r="A58" s="6">
        <v>100100002</v>
      </c>
      <c r="B58" s="7" t="s">
        <v>67</v>
      </c>
      <c r="C58" s="6">
        <v>4</v>
      </c>
      <c r="D58" s="6">
        <v>10</v>
      </c>
      <c r="E58" s="6">
        <v>20</v>
      </c>
      <c r="F58" s="6">
        <v>10</v>
      </c>
      <c r="G58" s="6">
        <v>10</v>
      </c>
    </row>
    <row r="59" spans="1:7" ht="16.5" customHeight="1" x14ac:dyDescent="0.25">
      <c r="A59" s="6">
        <v>100100002</v>
      </c>
      <c r="B59" s="7" t="s">
        <v>68</v>
      </c>
      <c r="C59" s="6">
        <v>5</v>
      </c>
      <c r="D59" s="6">
        <v>12</v>
      </c>
      <c r="E59" s="6">
        <v>24</v>
      </c>
      <c r="F59" s="6">
        <v>12</v>
      </c>
      <c r="G59" s="6">
        <v>12</v>
      </c>
    </row>
    <row r="60" spans="1:7" ht="16.5" customHeight="1" x14ac:dyDescent="0.25">
      <c r="A60" s="6">
        <v>100100002</v>
      </c>
      <c r="B60" s="7" t="s">
        <v>69</v>
      </c>
      <c r="C60" s="6">
        <v>6</v>
      </c>
      <c r="D60" s="6">
        <v>14</v>
      </c>
      <c r="E60" s="6">
        <v>28</v>
      </c>
      <c r="F60" s="6">
        <v>14</v>
      </c>
      <c r="G60" s="6">
        <v>14</v>
      </c>
    </row>
    <row r="61" spans="1:7" ht="16.5" customHeight="1" x14ac:dyDescent="0.25">
      <c r="A61" s="6">
        <v>100100002</v>
      </c>
      <c r="B61" s="7" t="s">
        <v>70</v>
      </c>
      <c r="C61" s="6">
        <v>7</v>
      </c>
      <c r="D61" s="6">
        <v>16</v>
      </c>
      <c r="E61" s="6">
        <v>32</v>
      </c>
      <c r="F61" s="6">
        <v>16</v>
      </c>
      <c r="G61" s="6">
        <v>16</v>
      </c>
    </row>
    <row r="62" spans="1:7" ht="16.5" customHeight="1" x14ac:dyDescent="0.25">
      <c r="A62" s="6">
        <v>100100002</v>
      </c>
      <c r="B62" s="7" t="s">
        <v>71</v>
      </c>
      <c r="C62" s="6">
        <v>8</v>
      </c>
      <c r="D62" s="6">
        <v>18</v>
      </c>
      <c r="E62" s="6">
        <v>36</v>
      </c>
      <c r="F62" s="6">
        <v>18</v>
      </c>
      <c r="G62" s="6">
        <v>18</v>
      </c>
    </row>
    <row r="63" spans="1:7" ht="16.5" customHeight="1" x14ac:dyDescent="0.25">
      <c r="A63" s="6">
        <v>100100002</v>
      </c>
      <c r="B63" s="7" t="s">
        <v>72</v>
      </c>
      <c r="C63" s="6">
        <v>9</v>
      </c>
      <c r="D63" s="6">
        <v>20</v>
      </c>
      <c r="E63" s="6">
        <v>40</v>
      </c>
      <c r="F63" s="6">
        <v>20</v>
      </c>
      <c r="G63" s="6">
        <v>20</v>
      </c>
    </row>
    <row r="64" spans="1:7" ht="16.5" customHeight="1" x14ac:dyDescent="0.25">
      <c r="A64" s="6">
        <v>100100002</v>
      </c>
      <c r="B64" s="7" t="s">
        <v>73</v>
      </c>
      <c r="C64" s="6">
        <v>10</v>
      </c>
      <c r="D64" s="6">
        <v>22</v>
      </c>
      <c r="E64" s="6">
        <v>44</v>
      </c>
      <c r="F64" s="6">
        <v>22</v>
      </c>
      <c r="G64" s="6">
        <v>22</v>
      </c>
    </row>
    <row r="65" spans="1:7" ht="16.5" customHeight="1" x14ac:dyDescent="0.25">
      <c r="A65" s="6">
        <v>100100002</v>
      </c>
      <c r="B65" s="7" t="s">
        <v>74</v>
      </c>
      <c r="C65" s="6">
        <v>11</v>
      </c>
      <c r="D65" s="6">
        <v>24</v>
      </c>
      <c r="E65" s="6">
        <v>48</v>
      </c>
      <c r="F65" s="6">
        <v>24</v>
      </c>
      <c r="G65" s="6">
        <v>24</v>
      </c>
    </row>
    <row r="66" spans="1:7" ht="16.5" customHeight="1" x14ac:dyDescent="0.25">
      <c r="A66" s="6">
        <v>100100002</v>
      </c>
      <c r="B66" s="7" t="s">
        <v>75</v>
      </c>
      <c r="C66" s="6">
        <v>12</v>
      </c>
      <c r="D66" s="6">
        <v>26</v>
      </c>
      <c r="E66" s="6">
        <v>52</v>
      </c>
      <c r="F66" s="6">
        <v>26</v>
      </c>
      <c r="G66" s="6">
        <v>26</v>
      </c>
    </row>
    <row r="67" spans="1:7" ht="16.5" customHeight="1" x14ac:dyDescent="0.25">
      <c r="A67" s="6">
        <v>100100002</v>
      </c>
      <c r="B67" s="7" t="s">
        <v>76</v>
      </c>
      <c r="C67" s="6">
        <v>13</v>
      </c>
      <c r="D67" s="6">
        <v>28</v>
      </c>
      <c r="E67" s="6">
        <v>56</v>
      </c>
      <c r="F67" s="6">
        <v>28</v>
      </c>
      <c r="G67" s="6">
        <v>28</v>
      </c>
    </row>
    <row r="68" spans="1:7" ht="16.5" customHeight="1" x14ac:dyDescent="0.25">
      <c r="A68" s="6">
        <v>100100002</v>
      </c>
      <c r="B68" s="7" t="s">
        <v>77</v>
      </c>
      <c r="C68" s="6">
        <v>14</v>
      </c>
      <c r="D68" s="6">
        <v>30</v>
      </c>
      <c r="E68" s="6">
        <v>60</v>
      </c>
      <c r="F68" s="6">
        <v>30</v>
      </c>
      <c r="G68" s="6">
        <v>30</v>
      </c>
    </row>
    <row r="69" spans="1:7" ht="16.5" customHeight="1" x14ac:dyDescent="0.25">
      <c r="A69" s="6">
        <v>100100002</v>
      </c>
      <c r="B69" s="7" t="s">
        <v>78</v>
      </c>
      <c r="C69" s="6">
        <v>15</v>
      </c>
      <c r="D69" s="6">
        <v>32</v>
      </c>
      <c r="E69" s="6">
        <v>64</v>
      </c>
      <c r="F69" s="6">
        <v>32</v>
      </c>
      <c r="G69" s="6">
        <v>32</v>
      </c>
    </row>
    <row r="70" spans="1:7" ht="16.5" customHeight="1" x14ac:dyDescent="0.25">
      <c r="A70" s="6">
        <v>100100002</v>
      </c>
      <c r="B70" s="7" t="s">
        <v>79</v>
      </c>
      <c r="C70" s="6">
        <v>16</v>
      </c>
      <c r="D70" s="6">
        <v>34</v>
      </c>
      <c r="E70" s="6">
        <v>68</v>
      </c>
      <c r="F70" s="6">
        <v>34</v>
      </c>
      <c r="G70" s="6">
        <v>34</v>
      </c>
    </row>
    <row r="71" spans="1:7" ht="16.5" customHeight="1" x14ac:dyDescent="0.25">
      <c r="A71" s="6">
        <v>100100002</v>
      </c>
      <c r="B71" s="7" t="s">
        <v>80</v>
      </c>
      <c r="C71" s="6">
        <v>17</v>
      </c>
      <c r="D71" s="6">
        <v>36</v>
      </c>
      <c r="E71" s="6">
        <v>72</v>
      </c>
      <c r="F71" s="6">
        <v>36</v>
      </c>
      <c r="G71" s="6">
        <v>36</v>
      </c>
    </row>
    <row r="72" spans="1:7" ht="16.5" customHeight="1" x14ac:dyDescent="0.25">
      <c r="A72" s="6">
        <v>100100002</v>
      </c>
      <c r="B72" s="7" t="s">
        <v>81</v>
      </c>
      <c r="C72" s="6">
        <v>18</v>
      </c>
      <c r="D72" s="6">
        <v>38</v>
      </c>
      <c r="E72" s="6">
        <v>76</v>
      </c>
      <c r="F72" s="6">
        <v>38</v>
      </c>
      <c r="G72" s="6">
        <v>38</v>
      </c>
    </row>
    <row r="73" spans="1:7" ht="16.5" customHeight="1" x14ac:dyDescent="0.25">
      <c r="A73" s="6">
        <v>100100002</v>
      </c>
      <c r="B73" s="7" t="s">
        <v>82</v>
      </c>
      <c r="C73" s="6">
        <v>19</v>
      </c>
      <c r="D73" s="6">
        <v>40</v>
      </c>
      <c r="E73" s="6">
        <v>80</v>
      </c>
      <c r="F73" s="6">
        <v>40</v>
      </c>
      <c r="G73" s="6">
        <v>40</v>
      </c>
    </row>
    <row r="74" spans="1:7" ht="16.5" customHeight="1" x14ac:dyDescent="0.25">
      <c r="A74" s="6">
        <v>100100002</v>
      </c>
      <c r="B74" s="7" t="s">
        <v>83</v>
      </c>
      <c r="C74" s="6">
        <v>20</v>
      </c>
      <c r="D74" s="6">
        <v>42</v>
      </c>
      <c r="E74" s="6">
        <v>84</v>
      </c>
      <c r="F74" s="6">
        <v>42</v>
      </c>
      <c r="G74" s="6">
        <v>42</v>
      </c>
    </row>
    <row r="75" spans="1:7" ht="16.5" customHeight="1" x14ac:dyDescent="0.25">
      <c r="A75" s="6">
        <v>100100002</v>
      </c>
      <c r="B75" s="7" t="s">
        <v>84</v>
      </c>
      <c r="C75" s="6">
        <v>21</v>
      </c>
      <c r="D75" s="6">
        <v>44</v>
      </c>
      <c r="E75" s="6">
        <v>88</v>
      </c>
      <c r="F75" s="6">
        <v>44</v>
      </c>
      <c r="G75" s="6">
        <v>44</v>
      </c>
    </row>
    <row r="76" spans="1:7" ht="16.5" customHeight="1" x14ac:dyDescent="0.25">
      <c r="A76" s="6">
        <v>100100002</v>
      </c>
      <c r="B76" s="7" t="s">
        <v>85</v>
      </c>
      <c r="C76" s="6">
        <v>22</v>
      </c>
      <c r="D76" s="6">
        <v>46</v>
      </c>
      <c r="E76" s="6">
        <v>92</v>
      </c>
      <c r="F76" s="6">
        <v>46</v>
      </c>
      <c r="G76" s="6">
        <v>46</v>
      </c>
    </row>
    <row r="77" spans="1:7" ht="16.5" customHeight="1" x14ac:dyDescent="0.25">
      <c r="A77" s="6">
        <v>100100002</v>
      </c>
      <c r="B77" s="7" t="s">
        <v>86</v>
      </c>
      <c r="C77" s="6">
        <v>23</v>
      </c>
      <c r="D77" s="6">
        <v>48</v>
      </c>
      <c r="E77" s="6">
        <v>96</v>
      </c>
      <c r="F77" s="6">
        <v>48</v>
      </c>
      <c r="G77" s="6">
        <v>48</v>
      </c>
    </row>
    <row r="78" spans="1:7" ht="16.5" customHeight="1" x14ac:dyDescent="0.25">
      <c r="A78" s="6">
        <v>100100002</v>
      </c>
      <c r="B78" s="7" t="s">
        <v>87</v>
      </c>
      <c r="C78" s="6">
        <v>24</v>
      </c>
      <c r="D78" s="6">
        <v>50</v>
      </c>
      <c r="E78" s="6">
        <v>100</v>
      </c>
      <c r="F78" s="6">
        <v>50</v>
      </c>
      <c r="G78" s="6">
        <v>50</v>
      </c>
    </row>
    <row r="79" spans="1:7" ht="16.5" customHeight="1" x14ac:dyDescent="0.25">
      <c r="A79" s="6">
        <v>100100002</v>
      </c>
      <c r="B79" s="7" t="s">
        <v>88</v>
      </c>
      <c r="C79" s="6">
        <v>25</v>
      </c>
      <c r="D79" s="6">
        <v>52</v>
      </c>
      <c r="E79" s="6">
        <v>104</v>
      </c>
      <c r="F79" s="6">
        <v>52</v>
      </c>
      <c r="G79" s="6">
        <v>52</v>
      </c>
    </row>
    <row r="80" spans="1:7" ht="16.5" customHeight="1" x14ac:dyDescent="0.25">
      <c r="A80" s="6">
        <v>100100002</v>
      </c>
      <c r="B80" s="7" t="s">
        <v>89</v>
      </c>
      <c r="C80" s="6">
        <v>26</v>
      </c>
      <c r="D80" s="6">
        <v>54</v>
      </c>
      <c r="E80" s="6">
        <v>108</v>
      </c>
      <c r="F80" s="6">
        <v>54</v>
      </c>
      <c r="G80" s="6">
        <v>54</v>
      </c>
    </row>
    <row r="81" spans="1:7" ht="16.5" customHeight="1" x14ac:dyDescent="0.25">
      <c r="A81" s="6">
        <v>100100002</v>
      </c>
      <c r="B81" s="7" t="s">
        <v>90</v>
      </c>
      <c r="C81" s="6">
        <v>27</v>
      </c>
      <c r="D81" s="6">
        <v>56</v>
      </c>
      <c r="E81" s="6">
        <v>112</v>
      </c>
      <c r="F81" s="6">
        <v>56</v>
      </c>
      <c r="G81" s="6">
        <v>56</v>
      </c>
    </row>
    <row r="82" spans="1:7" ht="16.5" customHeight="1" x14ac:dyDescent="0.25">
      <c r="A82" s="6">
        <v>100100002</v>
      </c>
      <c r="B82" s="7" t="s">
        <v>91</v>
      </c>
      <c r="C82" s="6">
        <v>28</v>
      </c>
      <c r="D82" s="6">
        <v>58</v>
      </c>
      <c r="E82" s="6">
        <v>116</v>
      </c>
      <c r="F82" s="6">
        <v>58</v>
      </c>
      <c r="G82" s="6">
        <v>58</v>
      </c>
    </row>
    <row r="83" spans="1:7" ht="16.5" customHeight="1" x14ac:dyDescent="0.25">
      <c r="A83" s="6">
        <v>100100002</v>
      </c>
      <c r="B83" s="7" t="s">
        <v>92</v>
      </c>
      <c r="C83" s="6">
        <v>29</v>
      </c>
      <c r="D83" s="6">
        <v>60</v>
      </c>
      <c r="E83" s="6">
        <v>120</v>
      </c>
      <c r="F83" s="6">
        <v>60</v>
      </c>
      <c r="G83" s="6">
        <v>60</v>
      </c>
    </row>
    <row r="84" spans="1:7" ht="16.5" customHeight="1" x14ac:dyDescent="0.25">
      <c r="A84" s="6">
        <v>100100002</v>
      </c>
      <c r="B84" s="7" t="s">
        <v>93</v>
      </c>
      <c r="C84" s="6">
        <v>30</v>
      </c>
      <c r="D84" s="6">
        <v>62</v>
      </c>
      <c r="E84" s="6">
        <v>124</v>
      </c>
      <c r="F84" s="6">
        <v>62</v>
      </c>
      <c r="G84" s="6">
        <v>62</v>
      </c>
    </row>
    <row r="85" spans="1:7" ht="16.5" customHeight="1" x14ac:dyDescent="0.25">
      <c r="A85" s="6">
        <v>100100002</v>
      </c>
      <c r="B85" s="7" t="s">
        <v>94</v>
      </c>
      <c r="C85" s="6">
        <v>31</v>
      </c>
      <c r="D85" s="6">
        <v>64</v>
      </c>
      <c r="E85" s="6">
        <v>128</v>
      </c>
      <c r="F85" s="6">
        <v>64</v>
      </c>
      <c r="G85" s="6">
        <v>64</v>
      </c>
    </row>
    <row r="86" spans="1:7" ht="16.5" customHeight="1" x14ac:dyDescent="0.25">
      <c r="A86" s="6">
        <v>100100002</v>
      </c>
      <c r="B86" s="7" t="s">
        <v>95</v>
      </c>
      <c r="C86" s="6">
        <v>32</v>
      </c>
      <c r="D86" s="6">
        <v>66</v>
      </c>
      <c r="E86" s="6">
        <v>132</v>
      </c>
      <c r="F86" s="6">
        <v>66</v>
      </c>
      <c r="G86" s="6">
        <v>66</v>
      </c>
    </row>
    <row r="87" spans="1:7" ht="16.5" customHeight="1" x14ac:dyDescent="0.25">
      <c r="A87" s="6">
        <v>100100002</v>
      </c>
      <c r="B87" s="7" t="s">
        <v>96</v>
      </c>
      <c r="C87" s="6">
        <v>33</v>
      </c>
      <c r="D87" s="6">
        <v>68</v>
      </c>
      <c r="E87" s="6">
        <v>136</v>
      </c>
      <c r="F87" s="6">
        <v>68</v>
      </c>
      <c r="G87" s="6">
        <v>68</v>
      </c>
    </row>
    <row r="88" spans="1:7" ht="16.5" customHeight="1" x14ac:dyDescent="0.25">
      <c r="A88" s="6">
        <v>100100002</v>
      </c>
      <c r="B88" s="7" t="s">
        <v>97</v>
      </c>
      <c r="C88" s="6">
        <v>34</v>
      </c>
      <c r="D88" s="6">
        <v>70</v>
      </c>
      <c r="E88" s="6">
        <v>140</v>
      </c>
      <c r="F88" s="6">
        <v>70</v>
      </c>
      <c r="G88" s="6">
        <v>70</v>
      </c>
    </row>
    <row r="89" spans="1:7" ht="16.5" customHeight="1" x14ac:dyDescent="0.25">
      <c r="A89" s="6">
        <v>100100002</v>
      </c>
      <c r="B89" s="7" t="s">
        <v>98</v>
      </c>
      <c r="C89" s="6">
        <v>35</v>
      </c>
      <c r="D89" s="6">
        <v>72</v>
      </c>
      <c r="E89" s="6">
        <v>144</v>
      </c>
      <c r="F89" s="6">
        <v>72</v>
      </c>
      <c r="G89" s="6">
        <v>72</v>
      </c>
    </row>
    <row r="90" spans="1:7" ht="16.5" customHeight="1" x14ac:dyDescent="0.25">
      <c r="A90" s="6">
        <v>100100002</v>
      </c>
      <c r="B90" s="7" t="s">
        <v>99</v>
      </c>
      <c r="C90" s="6">
        <v>36</v>
      </c>
      <c r="D90" s="6">
        <v>74</v>
      </c>
      <c r="E90" s="6">
        <v>148</v>
      </c>
      <c r="F90" s="6">
        <v>74</v>
      </c>
      <c r="G90" s="6">
        <v>74</v>
      </c>
    </row>
    <row r="91" spans="1:7" ht="16.5" customHeight="1" x14ac:dyDescent="0.25">
      <c r="A91" s="6">
        <v>100100002</v>
      </c>
      <c r="B91" s="7" t="s">
        <v>100</v>
      </c>
      <c r="C91" s="6">
        <v>37</v>
      </c>
      <c r="D91" s="6">
        <v>76</v>
      </c>
      <c r="E91" s="6">
        <v>152</v>
      </c>
      <c r="F91" s="6">
        <v>76</v>
      </c>
      <c r="G91" s="6">
        <v>76</v>
      </c>
    </row>
    <row r="92" spans="1:7" ht="16.5" customHeight="1" x14ac:dyDescent="0.25">
      <c r="A92" s="6">
        <v>100100002</v>
      </c>
      <c r="B92" s="7" t="s">
        <v>101</v>
      </c>
      <c r="C92" s="6">
        <v>38</v>
      </c>
      <c r="D92" s="6">
        <v>78</v>
      </c>
      <c r="E92" s="6">
        <v>156</v>
      </c>
      <c r="F92" s="6">
        <v>78</v>
      </c>
      <c r="G92" s="6">
        <v>78</v>
      </c>
    </row>
    <row r="93" spans="1:7" ht="16.5" customHeight="1" x14ac:dyDescent="0.25">
      <c r="A93" s="6">
        <v>100100002</v>
      </c>
      <c r="B93" s="7" t="s">
        <v>102</v>
      </c>
      <c r="C93" s="6">
        <v>39</v>
      </c>
      <c r="D93" s="6">
        <v>80</v>
      </c>
      <c r="E93" s="6">
        <v>160</v>
      </c>
      <c r="F93" s="6">
        <v>80</v>
      </c>
      <c r="G93" s="6">
        <v>80</v>
      </c>
    </row>
    <row r="94" spans="1:7" ht="16.5" customHeight="1" x14ac:dyDescent="0.25">
      <c r="A94" s="6">
        <v>100100002</v>
      </c>
      <c r="B94" s="7" t="s">
        <v>103</v>
      </c>
      <c r="C94" s="6">
        <v>40</v>
      </c>
      <c r="D94" s="6">
        <v>82</v>
      </c>
      <c r="E94" s="6">
        <v>164</v>
      </c>
      <c r="F94" s="6">
        <v>82</v>
      </c>
      <c r="G94" s="6">
        <v>82</v>
      </c>
    </row>
    <row r="95" spans="1:7" ht="16.5" customHeight="1" x14ac:dyDescent="0.25">
      <c r="A95" s="6">
        <v>100100002</v>
      </c>
      <c r="B95" s="7" t="s">
        <v>104</v>
      </c>
      <c r="C95" s="6">
        <v>41</v>
      </c>
      <c r="D95" s="6">
        <v>84</v>
      </c>
      <c r="E95" s="6">
        <v>168</v>
      </c>
      <c r="F95" s="6">
        <v>84</v>
      </c>
      <c r="G95" s="6">
        <v>84</v>
      </c>
    </row>
    <row r="96" spans="1:7" ht="16.5" customHeight="1" x14ac:dyDescent="0.25">
      <c r="A96" s="6">
        <v>100100002</v>
      </c>
      <c r="B96" s="7" t="s">
        <v>105</v>
      </c>
      <c r="C96" s="6">
        <v>42</v>
      </c>
      <c r="D96" s="6">
        <v>86</v>
      </c>
      <c r="E96" s="6">
        <v>172</v>
      </c>
      <c r="F96" s="6">
        <v>86</v>
      </c>
      <c r="G96" s="6">
        <v>86</v>
      </c>
    </row>
    <row r="97" spans="1:7" ht="16.5" customHeight="1" x14ac:dyDescent="0.25">
      <c r="A97" s="6">
        <v>100100002</v>
      </c>
      <c r="B97" s="7" t="s">
        <v>106</v>
      </c>
      <c r="C97" s="6">
        <v>43</v>
      </c>
      <c r="D97" s="6">
        <v>88</v>
      </c>
      <c r="E97" s="6">
        <v>176</v>
      </c>
      <c r="F97" s="6">
        <v>88</v>
      </c>
      <c r="G97" s="6">
        <v>88</v>
      </c>
    </row>
    <row r="98" spans="1:7" ht="16.5" customHeight="1" x14ac:dyDescent="0.25">
      <c r="A98" s="6">
        <v>100100002</v>
      </c>
      <c r="B98" s="7" t="s">
        <v>107</v>
      </c>
      <c r="C98" s="6">
        <v>44</v>
      </c>
      <c r="D98" s="6">
        <v>90</v>
      </c>
      <c r="E98" s="6">
        <v>180</v>
      </c>
      <c r="F98" s="6">
        <v>90</v>
      </c>
      <c r="G98" s="6">
        <v>90</v>
      </c>
    </row>
    <row r="99" spans="1:7" ht="16.5" customHeight="1" x14ac:dyDescent="0.25">
      <c r="A99" s="6">
        <v>100100002</v>
      </c>
      <c r="B99" s="7" t="s">
        <v>108</v>
      </c>
      <c r="C99" s="6">
        <v>45</v>
      </c>
      <c r="D99" s="6">
        <v>92</v>
      </c>
      <c r="E99" s="6">
        <v>184</v>
      </c>
      <c r="F99" s="6">
        <v>92</v>
      </c>
      <c r="G99" s="6">
        <v>92</v>
      </c>
    </row>
    <row r="100" spans="1:7" ht="16.5" customHeight="1" x14ac:dyDescent="0.25">
      <c r="A100" s="6">
        <v>100100002</v>
      </c>
      <c r="B100" s="7" t="s">
        <v>109</v>
      </c>
      <c r="C100" s="6">
        <v>46</v>
      </c>
      <c r="D100" s="6">
        <v>94</v>
      </c>
      <c r="E100" s="6">
        <v>188</v>
      </c>
      <c r="F100" s="6">
        <v>94</v>
      </c>
      <c r="G100" s="6">
        <v>94</v>
      </c>
    </row>
    <row r="101" spans="1:7" ht="16.5" customHeight="1" x14ac:dyDescent="0.25">
      <c r="A101" s="6">
        <v>100100002</v>
      </c>
      <c r="B101" s="7" t="s">
        <v>110</v>
      </c>
      <c r="C101" s="6">
        <v>47</v>
      </c>
      <c r="D101" s="6">
        <v>96</v>
      </c>
      <c r="E101" s="6">
        <v>192</v>
      </c>
      <c r="F101" s="6">
        <v>96</v>
      </c>
      <c r="G101" s="6">
        <v>96</v>
      </c>
    </row>
    <row r="102" spans="1:7" ht="16.5" customHeight="1" x14ac:dyDescent="0.25">
      <c r="A102" s="6">
        <v>100100002</v>
      </c>
      <c r="B102" s="7" t="s">
        <v>111</v>
      </c>
      <c r="C102" s="6">
        <v>48</v>
      </c>
      <c r="D102" s="6">
        <v>98</v>
      </c>
      <c r="E102" s="6">
        <v>196</v>
      </c>
      <c r="F102" s="6">
        <v>98</v>
      </c>
      <c r="G102" s="6">
        <v>98</v>
      </c>
    </row>
    <row r="103" spans="1:7" ht="16.5" customHeight="1" x14ac:dyDescent="0.25">
      <c r="A103" s="6">
        <v>100100002</v>
      </c>
      <c r="B103" s="7" t="s">
        <v>112</v>
      </c>
      <c r="C103" s="6">
        <v>49</v>
      </c>
      <c r="D103" s="6">
        <v>100</v>
      </c>
      <c r="E103" s="6">
        <v>200</v>
      </c>
      <c r="F103" s="6">
        <v>100</v>
      </c>
      <c r="G103" s="6">
        <v>100</v>
      </c>
    </row>
    <row r="104" spans="1:7" ht="16.5" customHeight="1" x14ac:dyDescent="0.25">
      <c r="A104" s="6">
        <v>100100002</v>
      </c>
      <c r="B104" s="7" t="s">
        <v>113</v>
      </c>
      <c r="C104" s="6">
        <v>50</v>
      </c>
      <c r="D104" s="6">
        <v>102</v>
      </c>
      <c r="E104" s="6">
        <v>204</v>
      </c>
      <c r="F104" s="6">
        <v>102</v>
      </c>
      <c r="G104" s="6">
        <v>102</v>
      </c>
    </row>
    <row r="105" spans="1:7" ht="16.5" customHeight="1" x14ac:dyDescent="0.25">
      <c r="A105" s="13">
        <v>100100003</v>
      </c>
      <c r="B105" s="14" t="s">
        <v>114</v>
      </c>
      <c r="C105" s="13">
        <v>1</v>
      </c>
      <c r="D105" s="13">
        <v>4</v>
      </c>
      <c r="E105" s="13">
        <v>6</v>
      </c>
      <c r="F105" s="13">
        <v>8</v>
      </c>
      <c r="G105" s="13">
        <v>2</v>
      </c>
    </row>
    <row r="106" spans="1:7" ht="16.5" customHeight="1" x14ac:dyDescent="0.25">
      <c r="A106" s="13">
        <v>100100003</v>
      </c>
      <c r="B106" s="14" t="s">
        <v>115</v>
      </c>
      <c r="C106" s="13">
        <v>2</v>
      </c>
      <c r="D106" s="13">
        <v>6</v>
      </c>
      <c r="E106" s="13">
        <v>9</v>
      </c>
      <c r="F106" s="13">
        <v>12</v>
      </c>
      <c r="G106" s="13">
        <v>3</v>
      </c>
    </row>
    <row r="107" spans="1:7" ht="16.5" customHeight="1" x14ac:dyDescent="0.25">
      <c r="A107" s="13">
        <v>100100003</v>
      </c>
      <c r="B107" s="14" t="s">
        <v>116</v>
      </c>
      <c r="C107" s="13">
        <v>3</v>
      </c>
      <c r="D107" s="13">
        <v>8</v>
      </c>
      <c r="E107" s="13">
        <v>12</v>
      </c>
      <c r="F107" s="13">
        <v>16</v>
      </c>
      <c r="G107" s="13">
        <v>4</v>
      </c>
    </row>
    <row r="108" spans="1:7" ht="16.5" customHeight="1" x14ac:dyDescent="0.25">
      <c r="A108" s="13">
        <v>100100003</v>
      </c>
      <c r="B108" s="14" t="s">
        <v>117</v>
      </c>
      <c r="C108" s="13">
        <v>4</v>
      </c>
      <c r="D108" s="13">
        <v>10</v>
      </c>
      <c r="E108" s="13">
        <v>15</v>
      </c>
      <c r="F108" s="13">
        <v>20</v>
      </c>
      <c r="G108" s="13">
        <v>5</v>
      </c>
    </row>
    <row r="109" spans="1:7" ht="16.5" customHeight="1" x14ac:dyDescent="0.25">
      <c r="A109" s="13">
        <v>100100003</v>
      </c>
      <c r="B109" s="14" t="s">
        <v>118</v>
      </c>
      <c r="C109" s="13">
        <v>5</v>
      </c>
      <c r="D109" s="13">
        <v>12</v>
      </c>
      <c r="E109" s="13">
        <v>18</v>
      </c>
      <c r="F109" s="13">
        <v>24</v>
      </c>
      <c r="G109" s="13">
        <v>6</v>
      </c>
    </row>
    <row r="110" spans="1:7" ht="16.5" customHeight="1" x14ac:dyDescent="0.25">
      <c r="A110" s="13">
        <v>100100003</v>
      </c>
      <c r="B110" s="14" t="s">
        <v>119</v>
      </c>
      <c r="C110" s="13">
        <v>6</v>
      </c>
      <c r="D110" s="13">
        <v>14</v>
      </c>
      <c r="E110" s="13">
        <v>21</v>
      </c>
      <c r="F110" s="13">
        <v>28</v>
      </c>
      <c r="G110" s="13">
        <v>7</v>
      </c>
    </row>
    <row r="111" spans="1:7" ht="16.5" customHeight="1" x14ac:dyDescent="0.25">
      <c r="A111" s="13">
        <v>100100003</v>
      </c>
      <c r="B111" s="14" t="s">
        <v>120</v>
      </c>
      <c r="C111" s="13">
        <v>7</v>
      </c>
      <c r="D111" s="13">
        <v>16</v>
      </c>
      <c r="E111" s="13">
        <v>24</v>
      </c>
      <c r="F111" s="13">
        <v>32</v>
      </c>
      <c r="G111" s="13">
        <v>8</v>
      </c>
    </row>
    <row r="112" spans="1:7" ht="16.5" customHeight="1" x14ac:dyDescent="0.25">
      <c r="A112" s="13">
        <v>100100003</v>
      </c>
      <c r="B112" s="14" t="s">
        <v>121</v>
      </c>
      <c r="C112" s="13">
        <v>8</v>
      </c>
      <c r="D112" s="13">
        <v>18</v>
      </c>
      <c r="E112" s="13">
        <v>27</v>
      </c>
      <c r="F112" s="13">
        <v>36</v>
      </c>
      <c r="G112" s="13">
        <v>9</v>
      </c>
    </row>
    <row r="113" spans="1:7" ht="16.5" customHeight="1" x14ac:dyDescent="0.25">
      <c r="A113" s="13">
        <v>100100003</v>
      </c>
      <c r="B113" s="14" t="s">
        <v>122</v>
      </c>
      <c r="C113" s="13">
        <v>9</v>
      </c>
      <c r="D113" s="13">
        <v>20</v>
      </c>
      <c r="E113" s="13">
        <v>30</v>
      </c>
      <c r="F113" s="13">
        <v>40</v>
      </c>
      <c r="G113" s="13">
        <v>10</v>
      </c>
    </row>
    <row r="114" spans="1:7" ht="16.5" customHeight="1" x14ac:dyDescent="0.25">
      <c r="A114" s="13">
        <v>100100003</v>
      </c>
      <c r="B114" s="14" t="s">
        <v>123</v>
      </c>
      <c r="C114" s="13">
        <v>10</v>
      </c>
      <c r="D114" s="13">
        <v>22</v>
      </c>
      <c r="E114" s="13">
        <v>33</v>
      </c>
      <c r="F114" s="13">
        <v>44</v>
      </c>
      <c r="G114" s="13">
        <v>11</v>
      </c>
    </row>
    <row r="115" spans="1:7" ht="16.5" customHeight="1" x14ac:dyDescent="0.25">
      <c r="A115" s="13">
        <v>100100003</v>
      </c>
      <c r="B115" s="14" t="s">
        <v>124</v>
      </c>
      <c r="C115" s="13">
        <v>11</v>
      </c>
      <c r="D115" s="13">
        <v>24</v>
      </c>
      <c r="E115" s="13">
        <v>36</v>
      </c>
      <c r="F115" s="13">
        <v>48</v>
      </c>
      <c r="G115" s="13">
        <v>12</v>
      </c>
    </row>
    <row r="116" spans="1:7" ht="16.5" customHeight="1" x14ac:dyDescent="0.25">
      <c r="A116" s="13">
        <v>100100003</v>
      </c>
      <c r="B116" s="14" t="s">
        <v>125</v>
      </c>
      <c r="C116" s="13">
        <v>12</v>
      </c>
      <c r="D116" s="13">
        <v>26</v>
      </c>
      <c r="E116" s="13">
        <v>39</v>
      </c>
      <c r="F116" s="13">
        <v>52</v>
      </c>
      <c r="G116" s="13">
        <v>13</v>
      </c>
    </row>
    <row r="117" spans="1:7" ht="16.5" customHeight="1" x14ac:dyDescent="0.25">
      <c r="A117" s="13">
        <v>100100003</v>
      </c>
      <c r="B117" s="14" t="s">
        <v>126</v>
      </c>
      <c r="C117" s="13">
        <v>13</v>
      </c>
      <c r="D117" s="13">
        <v>28</v>
      </c>
      <c r="E117" s="13">
        <v>42</v>
      </c>
      <c r="F117" s="13">
        <v>56</v>
      </c>
      <c r="G117" s="13">
        <v>14</v>
      </c>
    </row>
    <row r="118" spans="1:7" ht="16.5" customHeight="1" x14ac:dyDescent="0.25">
      <c r="A118" s="13">
        <v>100100003</v>
      </c>
      <c r="B118" s="14" t="s">
        <v>127</v>
      </c>
      <c r="C118" s="13">
        <v>14</v>
      </c>
      <c r="D118" s="13">
        <v>30</v>
      </c>
      <c r="E118" s="13">
        <v>45</v>
      </c>
      <c r="F118" s="13">
        <v>60</v>
      </c>
      <c r="G118" s="13">
        <v>15</v>
      </c>
    </row>
    <row r="119" spans="1:7" ht="16.5" customHeight="1" x14ac:dyDescent="0.25">
      <c r="A119" s="13">
        <v>100100003</v>
      </c>
      <c r="B119" s="14" t="s">
        <v>128</v>
      </c>
      <c r="C119" s="13">
        <v>15</v>
      </c>
      <c r="D119" s="13">
        <v>32</v>
      </c>
      <c r="E119" s="13">
        <v>48</v>
      </c>
      <c r="F119" s="13">
        <v>64</v>
      </c>
      <c r="G119" s="13">
        <v>16</v>
      </c>
    </row>
    <row r="120" spans="1:7" ht="16.5" customHeight="1" x14ac:dyDescent="0.25">
      <c r="A120" s="13">
        <v>100100003</v>
      </c>
      <c r="B120" s="14" t="s">
        <v>129</v>
      </c>
      <c r="C120" s="13">
        <v>16</v>
      </c>
      <c r="D120" s="13">
        <v>34</v>
      </c>
      <c r="E120" s="13">
        <v>51</v>
      </c>
      <c r="F120" s="13">
        <v>68</v>
      </c>
      <c r="G120" s="13">
        <v>17</v>
      </c>
    </row>
    <row r="121" spans="1:7" ht="16.5" customHeight="1" x14ac:dyDescent="0.25">
      <c r="A121" s="13">
        <v>100100003</v>
      </c>
      <c r="B121" s="14" t="s">
        <v>130</v>
      </c>
      <c r="C121" s="13">
        <v>17</v>
      </c>
      <c r="D121" s="13">
        <v>36</v>
      </c>
      <c r="E121" s="13">
        <v>54</v>
      </c>
      <c r="F121" s="13">
        <v>72</v>
      </c>
      <c r="G121" s="13">
        <v>18</v>
      </c>
    </row>
    <row r="122" spans="1:7" ht="16.5" customHeight="1" x14ac:dyDescent="0.25">
      <c r="A122" s="13">
        <v>100100003</v>
      </c>
      <c r="B122" s="14" t="s">
        <v>131</v>
      </c>
      <c r="C122" s="13">
        <v>18</v>
      </c>
      <c r="D122" s="13">
        <v>38</v>
      </c>
      <c r="E122" s="13">
        <v>57</v>
      </c>
      <c r="F122" s="13">
        <v>76</v>
      </c>
      <c r="G122" s="13">
        <v>19</v>
      </c>
    </row>
    <row r="123" spans="1:7" ht="16.5" customHeight="1" x14ac:dyDescent="0.25">
      <c r="A123" s="13">
        <v>100100003</v>
      </c>
      <c r="B123" s="14" t="s">
        <v>132</v>
      </c>
      <c r="C123" s="13">
        <v>19</v>
      </c>
      <c r="D123" s="13">
        <v>40</v>
      </c>
      <c r="E123" s="13">
        <v>60</v>
      </c>
      <c r="F123" s="13">
        <v>80</v>
      </c>
      <c r="G123" s="13">
        <v>20</v>
      </c>
    </row>
    <row r="124" spans="1:7" ht="16.5" customHeight="1" x14ac:dyDescent="0.25">
      <c r="A124" s="13">
        <v>100100003</v>
      </c>
      <c r="B124" s="14" t="s">
        <v>133</v>
      </c>
      <c r="C124" s="13">
        <v>20</v>
      </c>
      <c r="D124" s="13">
        <v>42</v>
      </c>
      <c r="E124" s="13">
        <v>63</v>
      </c>
      <c r="F124" s="13">
        <v>84</v>
      </c>
      <c r="G124" s="13">
        <v>21</v>
      </c>
    </row>
    <row r="125" spans="1:7" ht="16.5" customHeight="1" x14ac:dyDescent="0.25">
      <c r="A125" s="13">
        <v>100100003</v>
      </c>
      <c r="B125" s="14" t="s">
        <v>134</v>
      </c>
      <c r="C125" s="13">
        <v>21</v>
      </c>
      <c r="D125" s="13">
        <v>44</v>
      </c>
      <c r="E125" s="13">
        <v>66</v>
      </c>
      <c r="F125" s="13">
        <v>88</v>
      </c>
      <c r="G125" s="13">
        <v>22</v>
      </c>
    </row>
    <row r="126" spans="1:7" ht="16.5" customHeight="1" x14ac:dyDescent="0.25">
      <c r="A126" s="13">
        <v>100100003</v>
      </c>
      <c r="B126" s="14" t="s">
        <v>135</v>
      </c>
      <c r="C126" s="13">
        <v>22</v>
      </c>
      <c r="D126" s="13">
        <v>46</v>
      </c>
      <c r="E126" s="13">
        <v>69</v>
      </c>
      <c r="F126" s="13">
        <v>92</v>
      </c>
      <c r="G126" s="13">
        <v>23</v>
      </c>
    </row>
    <row r="127" spans="1:7" ht="16.5" customHeight="1" x14ac:dyDescent="0.25">
      <c r="A127" s="13">
        <v>100100003</v>
      </c>
      <c r="B127" s="14" t="s">
        <v>136</v>
      </c>
      <c r="C127" s="13">
        <v>23</v>
      </c>
      <c r="D127" s="13">
        <v>48</v>
      </c>
      <c r="E127" s="13">
        <v>72</v>
      </c>
      <c r="F127" s="13">
        <v>96</v>
      </c>
      <c r="G127" s="13">
        <v>24</v>
      </c>
    </row>
    <row r="128" spans="1:7" ht="16.5" customHeight="1" x14ac:dyDescent="0.25">
      <c r="A128" s="13">
        <v>100100003</v>
      </c>
      <c r="B128" s="14" t="s">
        <v>137</v>
      </c>
      <c r="C128" s="13">
        <v>24</v>
      </c>
      <c r="D128" s="13">
        <v>50</v>
      </c>
      <c r="E128" s="13">
        <v>75</v>
      </c>
      <c r="F128" s="13">
        <v>100</v>
      </c>
      <c r="G128" s="13">
        <v>25</v>
      </c>
    </row>
    <row r="129" spans="1:7" ht="16.5" customHeight="1" x14ac:dyDescent="0.25">
      <c r="A129" s="13">
        <v>100100003</v>
      </c>
      <c r="B129" s="14" t="s">
        <v>138</v>
      </c>
      <c r="C129" s="13">
        <v>25</v>
      </c>
      <c r="D129" s="13">
        <v>52</v>
      </c>
      <c r="E129" s="13">
        <v>78</v>
      </c>
      <c r="F129" s="13">
        <v>104</v>
      </c>
      <c r="G129" s="13">
        <v>26</v>
      </c>
    </row>
    <row r="130" spans="1:7" ht="16.5" customHeight="1" x14ac:dyDescent="0.25">
      <c r="A130" s="13">
        <v>100100003</v>
      </c>
      <c r="B130" s="14" t="s">
        <v>139</v>
      </c>
      <c r="C130" s="13">
        <v>26</v>
      </c>
      <c r="D130" s="13">
        <v>54</v>
      </c>
      <c r="E130" s="13">
        <v>81</v>
      </c>
      <c r="F130" s="13">
        <v>108</v>
      </c>
      <c r="G130" s="13">
        <v>27</v>
      </c>
    </row>
    <row r="131" spans="1:7" ht="16.5" customHeight="1" x14ac:dyDescent="0.25">
      <c r="A131" s="13">
        <v>100100003</v>
      </c>
      <c r="B131" s="14" t="s">
        <v>140</v>
      </c>
      <c r="C131" s="13">
        <v>27</v>
      </c>
      <c r="D131" s="13">
        <v>56</v>
      </c>
      <c r="E131" s="13">
        <v>84</v>
      </c>
      <c r="F131" s="13">
        <v>112</v>
      </c>
      <c r="G131" s="13">
        <v>28</v>
      </c>
    </row>
    <row r="132" spans="1:7" ht="16.5" customHeight="1" x14ac:dyDescent="0.25">
      <c r="A132" s="13">
        <v>100100003</v>
      </c>
      <c r="B132" s="14" t="s">
        <v>141</v>
      </c>
      <c r="C132" s="13">
        <v>28</v>
      </c>
      <c r="D132" s="13">
        <v>58</v>
      </c>
      <c r="E132" s="13">
        <v>87</v>
      </c>
      <c r="F132" s="13">
        <v>116</v>
      </c>
      <c r="G132" s="13">
        <v>29</v>
      </c>
    </row>
    <row r="133" spans="1:7" ht="16.5" customHeight="1" x14ac:dyDescent="0.25">
      <c r="A133" s="13">
        <v>100100003</v>
      </c>
      <c r="B133" s="14" t="s">
        <v>142</v>
      </c>
      <c r="C133" s="13">
        <v>29</v>
      </c>
      <c r="D133" s="13">
        <v>60</v>
      </c>
      <c r="E133" s="13">
        <v>90</v>
      </c>
      <c r="F133" s="13">
        <v>120</v>
      </c>
      <c r="G133" s="13">
        <v>30</v>
      </c>
    </row>
    <row r="134" spans="1:7" ht="16.5" customHeight="1" x14ac:dyDescent="0.25">
      <c r="A134" s="13">
        <v>100100003</v>
      </c>
      <c r="B134" s="14" t="s">
        <v>143</v>
      </c>
      <c r="C134" s="13">
        <v>30</v>
      </c>
      <c r="D134" s="13">
        <v>62</v>
      </c>
      <c r="E134" s="13">
        <v>93</v>
      </c>
      <c r="F134" s="13">
        <v>124</v>
      </c>
      <c r="G134" s="13">
        <v>31</v>
      </c>
    </row>
    <row r="135" spans="1:7" ht="16.5" customHeight="1" x14ac:dyDescent="0.25">
      <c r="A135" s="13">
        <v>100100003</v>
      </c>
      <c r="B135" s="14" t="s">
        <v>144</v>
      </c>
      <c r="C135" s="13">
        <v>31</v>
      </c>
      <c r="D135" s="13">
        <v>64</v>
      </c>
      <c r="E135" s="13">
        <v>96</v>
      </c>
      <c r="F135" s="13">
        <v>128</v>
      </c>
      <c r="G135" s="13">
        <v>32</v>
      </c>
    </row>
    <row r="136" spans="1:7" ht="16.5" customHeight="1" x14ac:dyDescent="0.25">
      <c r="A136" s="13">
        <v>100100003</v>
      </c>
      <c r="B136" s="14" t="s">
        <v>145</v>
      </c>
      <c r="C136" s="13">
        <v>32</v>
      </c>
      <c r="D136" s="13">
        <v>66</v>
      </c>
      <c r="E136" s="13">
        <v>99</v>
      </c>
      <c r="F136" s="13">
        <v>132</v>
      </c>
      <c r="G136" s="13">
        <v>33</v>
      </c>
    </row>
    <row r="137" spans="1:7" ht="16.5" customHeight="1" x14ac:dyDescent="0.25">
      <c r="A137" s="13">
        <v>100100003</v>
      </c>
      <c r="B137" s="14" t="s">
        <v>146</v>
      </c>
      <c r="C137" s="13">
        <v>33</v>
      </c>
      <c r="D137" s="13">
        <v>68</v>
      </c>
      <c r="E137" s="13">
        <v>102</v>
      </c>
      <c r="F137" s="13">
        <v>136</v>
      </c>
      <c r="G137" s="13">
        <v>34</v>
      </c>
    </row>
    <row r="138" spans="1:7" ht="16.5" customHeight="1" x14ac:dyDescent="0.25">
      <c r="A138" s="13">
        <v>100100003</v>
      </c>
      <c r="B138" s="14" t="s">
        <v>147</v>
      </c>
      <c r="C138" s="13">
        <v>34</v>
      </c>
      <c r="D138" s="13">
        <v>70</v>
      </c>
      <c r="E138" s="13">
        <v>105</v>
      </c>
      <c r="F138" s="13">
        <v>140</v>
      </c>
      <c r="G138" s="13">
        <v>35</v>
      </c>
    </row>
    <row r="139" spans="1:7" ht="16.5" customHeight="1" x14ac:dyDescent="0.25">
      <c r="A139" s="13">
        <v>100100003</v>
      </c>
      <c r="B139" s="14" t="s">
        <v>148</v>
      </c>
      <c r="C139" s="13">
        <v>35</v>
      </c>
      <c r="D139" s="13">
        <v>72</v>
      </c>
      <c r="E139" s="13">
        <v>108</v>
      </c>
      <c r="F139" s="13">
        <v>144</v>
      </c>
      <c r="G139" s="13">
        <v>36</v>
      </c>
    </row>
    <row r="140" spans="1:7" ht="16.5" customHeight="1" x14ac:dyDescent="0.25">
      <c r="A140" s="13">
        <v>100100003</v>
      </c>
      <c r="B140" s="14" t="s">
        <v>149</v>
      </c>
      <c r="C140" s="13">
        <v>36</v>
      </c>
      <c r="D140" s="13">
        <v>74</v>
      </c>
      <c r="E140" s="13">
        <v>111</v>
      </c>
      <c r="F140" s="13">
        <v>148</v>
      </c>
      <c r="G140" s="13">
        <v>37</v>
      </c>
    </row>
    <row r="141" spans="1:7" ht="16.5" customHeight="1" x14ac:dyDescent="0.25">
      <c r="A141" s="13">
        <v>100100003</v>
      </c>
      <c r="B141" s="14" t="s">
        <v>150</v>
      </c>
      <c r="C141" s="13">
        <v>37</v>
      </c>
      <c r="D141" s="13">
        <v>76</v>
      </c>
      <c r="E141" s="13">
        <v>114</v>
      </c>
      <c r="F141" s="13">
        <v>152</v>
      </c>
      <c r="G141" s="13">
        <v>38</v>
      </c>
    </row>
    <row r="142" spans="1:7" ht="16.5" customHeight="1" x14ac:dyDescent="0.25">
      <c r="A142" s="13">
        <v>100100003</v>
      </c>
      <c r="B142" s="14" t="s">
        <v>151</v>
      </c>
      <c r="C142" s="13">
        <v>38</v>
      </c>
      <c r="D142" s="13">
        <v>78</v>
      </c>
      <c r="E142" s="13">
        <v>117</v>
      </c>
      <c r="F142" s="13">
        <v>156</v>
      </c>
      <c r="G142" s="13">
        <v>39</v>
      </c>
    </row>
    <row r="143" spans="1:7" ht="16.5" customHeight="1" x14ac:dyDescent="0.25">
      <c r="A143" s="13">
        <v>100100003</v>
      </c>
      <c r="B143" s="14" t="s">
        <v>152</v>
      </c>
      <c r="C143" s="13">
        <v>39</v>
      </c>
      <c r="D143" s="13">
        <v>80</v>
      </c>
      <c r="E143" s="13">
        <v>120</v>
      </c>
      <c r="F143" s="13">
        <v>160</v>
      </c>
      <c r="G143" s="13">
        <v>40</v>
      </c>
    </row>
    <row r="144" spans="1:7" ht="16.5" customHeight="1" x14ac:dyDescent="0.25">
      <c r="A144" s="13">
        <v>100100003</v>
      </c>
      <c r="B144" s="14" t="s">
        <v>153</v>
      </c>
      <c r="C144" s="13">
        <v>40</v>
      </c>
      <c r="D144" s="13">
        <v>82</v>
      </c>
      <c r="E144" s="13">
        <v>123</v>
      </c>
      <c r="F144" s="13">
        <v>164</v>
      </c>
      <c r="G144" s="13">
        <v>41</v>
      </c>
    </row>
    <row r="145" spans="1:7" ht="16.5" customHeight="1" x14ac:dyDescent="0.25">
      <c r="A145" s="13">
        <v>100100003</v>
      </c>
      <c r="B145" s="14" t="s">
        <v>154</v>
      </c>
      <c r="C145" s="13">
        <v>41</v>
      </c>
      <c r="D145" s="13">
        <v>84</v>
      </c>
      <c r="E145" s="13">
        <v>126</v>
      </c>
      <c r="F145" s="13">
        <v>168</v>
      </c>
      <c r="G145" s="13">
        <v>42</v>
      </c>
    </row>
    <row r="146" spans="1:7" ht="16.5" customHeight="1" x14ac:dyDescent="0.25">
      <c r="A146" s="13">
        <v>100100003</v>
      </c>
      <c r="B146" s="14" t="s">
        <v>155</v>
      </c>
      <c r="C146" s="13">
        <v>42</v>
      </c>
      <c r="D146" s="13">
        <v>86</v>
      </c>
      <c r="E146" s="13">
        <v>129</v>
      </c>
      <c r="F146" s="13">
        <v>172</v>
      </c>
      <c r="G146" s="13">
        <v>43</v>
      </c>
    </row>
    <row r="147" spans="1:7" ht="16.5" customHeight="1" x14ac:dyDescent="0.25">
      <c r="A147" s="13">
        <v>100100003</v>
      </c>
      <c r="B147" s="14" t="s">
        <v>156</v>
      </c>
      <c r="C147" s="13">
        <v>43</v>
      </c>
      <c r="D147" s="13">
        <v>88</v>
      </c>
      <c r="E147" s="13">
        <v>132</v>
      </c>
      <c r="F147" s="13">
        <v>176</v>
      </c>
      <c r="G147" s="13">
        <v>44</v>
      </c>
    </row>
    <row r="148" spans="1:7" ht="16.5" customHeight="1" x14ac:dyDescent="0.25">
      <c r="A148" s="13">
        <v>100100003</v>
      </c>
      <c r="B148" s="14" t="s">
        <v>157</v>
      </c>
      <c r="C148" s="13">
        <v>44</v>
      </c>
      <c r="D148" s="13">
        <v>90</v>
      </c>
      <c r="E148" s="13">
        <v>135</v>
      </c>
      <c r="F148" s="13">
        <v>180</v>
      </c>
      <c r="G148" s="13">
        <v>45</v>
      </c>
    </row>
    <row r="149" spans="1:7" ht="16.5" customHeight="1" x14ac:dyDescent="0.25">
      <c r="A149" s="13">
        <v>100100003</v>
      </c>
      <c r="B149" s="14" t="s">
        <v>158</v>
      </c>
      <c r="C149" s="13">
        <v>45</v>
      </c>
      <c r="D149" s="13">
        <v>92</v>
      </c>
      <c r="E149" s="13">
        <v>138</v>
      </c>
      <c r="F149" s="13">
        <v>184</v>
      </c>
      <c r="G149" s="13">
        <v>46</v>
      </c>
    </row>
    <row r="150" spans="1:7" ht="16.5" customHeight="1" x14ac:dyDescent="0.25">
      <c r="A150" s="13">
        <v>100100003</v>
      </c>
      <c r="B150" s="14" t="s">
        <v>159</v>
      </c>
      <c r="C150" s="13">
        <v>46</v>
      </c>
      <c r="D150" s="13">
        <v>94</v>
      </c>
      <c r="E150" s="13">
        <v>141</v>
      </c>
      <c r="F150" s="13">
        <v>188</v>
      </c>
      <c r="G150" s="13">
        <v>47</v>
      </c>
    </row>
    <row r="151" spans="1:7" ht="16.5" customHeight="1" x14ac:dyDescent="0.25">
      <c r="A151" s="13">
        <v>100100003</v>
      </c>
      <c r="B151" s="14" t="s">
        <v>160</v>
      </c>
      <c r="C151" s="13">
        <v>47</v>
      </c>
      <c r="D151" s="13">
        <v>96</v>
      </c>
      <c r="E151" s="13">
        <v>144</v>
      </c>
      <c r="F151" s="13">
        <v>192</v>
      </c>
      <c r="G151" s="13">
        <v>48</v>
      </c>
    </row>
    <row r="152" spans="1:7" ht="16.5" customHeight="1" x14ac:dyDescent="0.25">
      <c r="A152" s="13">
        <v>100100003</v>
      </c>
      <c r="B152" s="14" t="s">
        <v>161</v>
      </c>
      <c r="C152" s="13">
        <v>48</v>
      </c>
      <c r="D152" s="13">
        <v>98</v>
      </c>
      <c r="E152" s="13">
        <v>147</v>
      </c>
      <c r="F152" s="13">
        <v>196</v>
      </c>
      <c r="G152" s="13">
        <v>49</v>
      </c>
    </row>
    <row r="153" spans="1:7" ht="16.5" customHeight="1" x14ac:dyDescent="0.25">
      <c r="A153" s="13">
        <v>100100003</v>
      </c>
      <c r="B153" s="14" t="s">
        <v>162</v>
      </c>
      <c r="C153" s="13">
        <v>49</v>
      </c>
      <c r="D153" s="13">
        <v>100</v>
      </c>
      <c r="E153" s="13">
        <v>150</v>
      </c>
      <c r="F153" s="13">
        <v>200</v>
      </c>
      <c r="G153" s="13">
        <v>50</v>
      </c>
    </row>
    <row r="154" spans="1:7" ht="16.5" customHeight="1" x14ac:dyDescent="0.25">
      <c r="A154" s="13">
        <v>100100003</v>
      </c>
      <c r="B154" s="14" t="s">
        <v>163</v>
      </c>
      <c r="C154" s="13">
        <v>50</v>
      </c>
      <c r="D154" s="13">
        <v>102</v>
      </c>
      <c r="E154" s="13">
        <v>153</v>
      </c>
      <c r="F154" s="13">
        <v>204</v>
      </c>
      <c r="G154" s="13">
        <v>51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B2:F63"/>
  <sheetViews>
    <sheetView showGridLines="0" zoomScale="90" zoomScaleNormal="90" workbookViewId="0">
      <selection activeCell="E11" sqref="E11"/>
    </sheetView>
  </sheetViews>
  <sheetFormatPr defaultRowHeight="13.5" x14ac:dyDescent="0.25"/>
  <cols>
    <col min="1" max="1" width="2.85546875" style="12" customWidth="1"/>
    <col min="2" max="2" width="3.7109375" style="12" customWidth="1"/>
    <col min="3" max="3" width="22.140625" style="12" bestFit="1" customWidth="1"/>
    <col min="4" max="4" width="17.85546875" style="12" customWidth="1"/>
    <col min="5" max="5" width="163" style="12" bestFit="1" customWidth="1"/>
    <col min="6" max="6" width="11.28515625" style="12" customWidth="1"/>
    <col min="7" max="16384" width="9.140625" style="12"/>
  </cols>
  <sheetData>
    <row r="2" spans="2:6" ht="39" x14ac:dyDescent="0.25">
      <c r="B2" s="87" t="s">
        <v>2</v>
      </c>
      <c r="C2" s="88"/>
      <c r="D2" s="88"/>
      <c r="E2" s="88"/>
      <c r="F2" s="88"/>
    </row>
    <row r="4" spans="2:6" ht="17.25" x14ac:dyDescent="0.25">
      <c r="B4" s="1" t="s">
        <v>3</v>
      </c>
    </row>
    <row r="5" spans="2:6" x14ac:dyDescent="0.25">
      <c r="C5" s="37" t="s">
        <v>4</v>
      </c>
      <c r="D5" s="37" t="s">
        <v>348</v>
      </c>
      <c r="E5" s="37" t="s">
        <v>5</v>
      </c>
      <c r="F5" s="37" t="s">
        <v>360</v>
      </c>
    </row>
    <row r="6" spans="2:6" x14ac:dyDescent="0.25">
      <c r="C6" s="38" t="s">
        <v>252</v>
      </c>
      <c r="D6" s="39" t="s">
        <v>0</v>
      </c>
      <c r="E6" s="40"/>
      <c r="F6" s="56"/>
    </row>
    <row r="7" spans="2:6" x14ac:dyDescent="0.25">
      <c r="C7" s="38"/>
      <c r="D7" s="39"/>
      <c r="E7" s="40"/>
      <c r="F7" s="56"/>
    </row>
    <row r="8" spans="2:6" x14ac:dyDescent="0.25">
      <c r="C8" s="38" t="s">
        <v>251</v>
      </c>
      <c r="D8" s="39" t="s">
        <v>0</v>
      </c>
      <c r="E8" s="40" t="s">
        <v>267</v>
      </c>
      <c r="F8" s="56"/>
    </row>
    <row r="9" spans="2:6" x14ac:dyDescent="0.25">
      <c r="C9" s="41" t="s">
        <v>270</v>
      </c>
      <c r="D9" s="42" t="s">
        <v>0</v>
      </c>
      <c r="E9" s="43" t="s">
        <v>331</v>
      </c>
      <c r="F9" s="57"/>
    </row>
    <row r="10" spans="2:6" x14ac:dyDescent="0.25">
      <c r="C10" s="41" t="s">
        <v>271</v>
      </c>
      <c r="D10" s="42" t="s">
        <v>0</v>
      </c>
      <c r="E10" s="43" t="s">
        <v>269</v>
      </c>
      <c r="F10" s="57"/>
    </row>
    <row r="11" spans="2:6" x14ac:dyDescent="0.25">
      <c r="C11" s="41" t="s">
        <v>272</v>
      </c>
      <c r="D11" s="42" t="s">
        <v>0</v>
      </c>
      <c r="E11" s="43" t="s">
        <v>274</v>
      </c>
      <c r="F11" s="57"/>
    </row>
    <row r="12" spans="2:6" x14ac:dyDescent="0.25">
      <c r="C12" s="41" t="s">
        <v>273</v>
      </c>
      <c r="D12" s="42" t="s">
        <v>0</v>
      </c>
      <c r="E12" s="43" t="s">
        <v>275</v>
      </c>
      <c r="F12" s="57"/>
    </row>
    <row r="13" spans="2:6" x14ac:dyDescent="0.25">
      <c r="C13" s="41" t="s">
        <v>268</v>
      </c>
      <c r="D13" s="42" t="s">
        <v>0</v>
      </c>
      <c r="E13" s="43" t="s">
        <v>311</v>
      </c>
      <c r="F13" s="57"/>
    </row>
    <row r="14" spans="2:6" x14ac:dyDescent="0.25">
      <c r="C14" s="41" t="s">
        <v>280</v>
      </c>
      <c r="D14" s="42" t="s">
        <v>0</v>
      </c>
      <c r="E14" s="43" t="s">
        <v>312</v>
      </c>
      <c r="F14" s="57"/>
    </row>
    <row r="15" spans="2:6" x14ac:dyDescent="0.25">
      <c r="C15" s="41" t="s">
        <v>282</v>
      </c>
      <c r="D15" s="42" t="s">
        <v>0</v>
      </c>
      <c r="E15" s="43" t="s">
        <v>276</v>
      </c>
      <c r="F15" s="57"/>
    </row>
    <row r="16" spans="2:6" x14ac:dyDescent="0.25">
      <c r="C16" s="41" t="s">
        <v>284</v>
      </c>
      <c r="D16" s="42" t="s">
        <v>0</v>
      </c>
      <c r="E16" s="43" t="s">
        <v>277</v>
      </c>
      <c r="F16" s="57"/>
    </row>
    <row r="17" spans="3:6" x14ac:dyDescent="0.25">
      <c r="C17" s="41" t="s">
        <v>329</v>
      </c>
      <c r="D17" s="42" t="s">
        <v>0</v>
      </c>
      <c r="E17" s="43" t="s">
        <v>322</v>
      </c>
      <c r="F17" s="57"/>
    </row>
    <row r="18" spans="3:6" x14ac:dyDescent="0.25">
      <c r="C18" s="41" t="s">
        <v>285</v>
      </c>
      <c r="D18" s="42" t="s">
        <v>0</v>
      </c>
      <c r="E18" s="43" t="s">
        <v>323</v>
      </c>
      <c r="F18" s="57"/>
    </row>
    <row r="19" spans="3:6" x14ac:dyDescent="0.25">
      <c r="C19" s="41" t="s">
        <v>320</v>
      </c>
      <c r="D19" s="42" t="s">
        <v>0</v>
      </c>
      <c r="E19" s="43" t="s">
        <v>324</v>
      </c>
      <c r="F19" s="57"/>
    </row>
    <row r="20" spans="3:6" x14ac:dyDescent="0.25">
      <c r="C20" s="41" t="s">
        <v>302</v>
      </c>
      <c r="D20" s="42" t="s">
        <v>0</v>
      </c>
      <c r="E20" s="43" t="s">
        <v>325</v>
      </c>
      <c r="F20" s="57"/>
    </row>
    <row r="21" spans="3:6" x14ac:dyDescent="0.25">
      <c r="C21" s="41" t="s">
        <v>321</v>
      </c>
      <c r="D21" s="42" t="s">
        <v>0</v>
      </c>
      <c r="E21" s="43" t="s">
        <v>326</v>
      </c>
      <c r="F21" s="57"/>
    </row>
    <row r="22" spans="3:6" x14ac:dyDescent="0.25">
      <c r="C22" s="41" t="s">
        <v>334</v>
      </c>
      <c r="D22" s="42" t="s">
        <v>0</v>
      </c>
      <c r="E22" s="43" t="s">
        <v>327</v>
      </c>
      <c r="F22" s="57"/>
    </row>
    <row r="23" spans="3:6" x14ac:dyDescent="0.25">
      <c r="C23" s="41" t="s">
        <v>306</v>
      </c>
      <c r="D23" s="42" t="s">
        <v>0</v>
      </c>
      <c r="E23" s="43" t="s">
        <v>328</v>
      </c>
      <c r="F23" s="57"/>
    </row>
    <row r="24" spans="3:6" x14ac:dyDescent="0.25">
      <c r="C24" s="41" t="s">
        <v>319</v>
      </c>
      <c r="D24" s="42" t="s">
        <v>0</v>
      </c>
      <c r="E24" s="43" t="s">
        <v>330</v>
      </c>
      <c r="F24" s="57"/>
    </row>
    <row r="25" spans="3:6" x14ac:dyDescent="0.25">
      <c r="C25" s="34" t="s">
        <v>335</v>
      </c>
      <c r="D25" s="35" t="s">
        <v>343</v>
      </c>
      <c r="E25" s="36" t="s">
        <v>337</v>
      </c>
      <c r="F25" s="58"/>
    </row>
    <row r="26" spans="3:6" x14ac:dyDescent="0.25">
      <c r="C26" s="34" t="s">
        <v>336</v>
      </c>
      <c r="D26" s="35" t="s">
        <v>343</v>
      </c>
      <c r="E26" s="36" t="s">
        <v>338</v>
      </c>
      <c r="F26" s="58"/>
    </row>
    <row r="27" spans="3:6" x14ac:dyDescent="0.25">
      <c r="C27" s="34" t="s">
        <v>333</v>
      </c>
      <c r="D27" s="35" t="s">
        <v>342</v>
      </c>
      <c r="E27" s="36" t="s">
        <v>340</v>
      </c>
      <c r="F27" s="58"/>
    </row>
    <row r="28" spans="3:6" x14ac:dyDescent="0.25">
      <c r="C28" s="34" t="s">
        <v>255</v>
      </c>
      <c r="D28" s="35" t="s">
        <v>347</v>
      </c>
      <c r="E28" s="36" t="s">
        <v>341</v>
      </c>
      <c r="F28" s="58"/>
    </row>
    <row r="29" spans="3:6" x14ac:dyDescent="0.25">
      <c r="C29" s="34" t="s">
        <v>256</v>
      </c>
      <c r="D29" s="35" t="s">
        <v>347</v>
      </c>
      <c r="E29" s="36" t="s">
        <v>339</v>
      </c>
      <c r="F29" s="58"/>
    </row>
    <row r="30" spans="3:6" x14ac:dyDescent="0.25">
      <c r="C30" s="34" t="s">
        <v>346</v>
      </c>
      <c r="D30" s="35" t="s">
        <v>344</v>
      </c>
      <c r="E30" s="36" t="s">
        <v>345</v>
      </c>
      <c r="F30" s="58"/>
    </row>
    <row r="31" spans="3:6" x14ac:dyDescent="0.25">
      <c r="C31" s="44" t="s">
        <v>257</v>
      </c>
      <c r="D31" s="45"/>
      <c r="E31" s="46"/>
      <c r="F31" s="59"/>
    </row>
    <row r="32" spans="3:6" x14ac:dyDescent="0.25">
      <c r="C32" s="44" t="s">
        <v>259</v>
      </c>
      <c r="D32" s="45"/>
      <c r="E32" s="46"/>
      <c r="F32" s="59"/>
    </row>
    <row r="33" spans="2:6" x14ac:dyDescent="0.25">
      <c r="C33" s="44" t="s">
        <v>254</v>
      </c>
      <c r="D33" s="45"/>
      <c r="E33" s="46"/>
      <c r="F33" s="59"/>
    </row>
    <row r="34" spans="2:6" x14ac:dyDescent="0.25">
      <c r="C34" s="44" t="s">
        <v>253</v>
      </c>
      <c r="D34" s="45"/>
      <c r="E34" s="46"/>
      <c r="F34" s="59"/>
    </row>
    <row r="35" spans="2:6" x14ac:dyDescent="0.25">
      <c r="C35" s="44" t="s">
        <v>350</v>
      </c>
      <c r="D35" s="45" t="s">
        <v>342</v>
      </c>
      <c r="E35" s="46" t="s">
        <v>355</v>
      </c>
      <c r="F35" s="59"/>
    </row>
    <row r="36" spans="2:6" x14ac:dyDescent="0.25">
      <c r="C36" s="44" t="s">
        <v>258</v>
      </c>
      <c r="D36" s="45" t="s">
        <v>342</v>
      </c>
      <c r="E36" s="46" t="s">
        <v>356</v>
      </c>
      <c r="F36" s="59"/>
    </row>
    <row r="37" spans="2:6" x14ac:dyDescent="0.25">
      <c r="C37" s="44" t="s">
        <v>349</v>
      </c>
      <c r="D37" s="45" t="s">
        <v>354</v>
      </c>
      <c r="E37" s="46" t="s">
        <v>353</v>
      </c>
      <c r="F37" s="59"/>
    </row>
    <row r="38" spans="2:6" x14ac:dyDescent="0.25">
      <c r="C38" s="44" t="s">
        <v>266</v>
      </c>
      <c r="D38" s="45"/>
      <c r="E38" s="46" t="s">
        <v>358</v>
      </c>
      <c r="F38" s="59"/>
    </row>
    <row r="39" spans="2:6" x14ac:dyDescent="0.25">
      <c r="C39" s="44" t="s">
        <v>265</v>
      </c>
      <c r="D39" s="45"/>
      <c r="E39" s="46"/>
      <c r="F39" s="59"/>
    </row>
    <row r="40" spans="2:6" x14ac:dyDescent="0.25">
      <c r="C40" s="44" t="s">
        <v>260</v>
      </c>
      <c r="D40" s="45" t="s">
        <v>354</v>
      </c>
      <c r="E40" s="46" t="s">
        <v>351</v>
      </c>
      <c r="F40" s="59"/>
    </row>
    <row r="41" spans="2:6" x14ac:dyDescent="0.25">
      <c r="C41" s="44" t="s">
        <v>261</v>
      </c>
      <c r="D41" s="45" t="s">
        <v>354</v>
      </c>
      <c r="E41" s="46" t="s">
        <v>352</v>
      </c>
      <c r="F41" s="59" t="s">
        <v>359</v>
      </c>
    </row>
    <row r="42" spans="2:6" x14ac:dyDescent="0.25">
      <c r="C42" s="44" t="s">
        <v>262</v>
      </c>
      <c r="D42" s="45"/>
      <c r="E42" s="46"/>
      <c r="F42" s="59"/>
    </row>
    <row r="43" spans="2:6" x14ac:dyDescent="0.25">
      <c r="C43" s="44" t="s">
        <v>263</v>
      </c>
      <c r="D43" s="45"/>
      <c r="E43" s="46"/>
      <c r="F43" s="59"/>
    </row>
    <row r="44" spans="2:6" x14ac:dyDescent="0.25">
      <c r="C44" s="44" t="s">
        <v>264</v>
      </c>
      <c r="D44" s="45"/>
      <c r="E44" s="46"/>
      <c r="F44" s="59"/>
    </row>
    <row r="46" spans="2:6" ht="17.25" x14ac:dyDescent="0.25">
      <c r="B46" s="1" t="s">
        <v>3</v>
      </c>
    </row>
    <row r="47" spans="2:6" x14ac:dyDescent="0.25">
      <c r="C47" s="2" t="s">
        <v>168</v>
      </c>
      <c r="D47" s="15"/>
      <c r="E47" s="2" t="s">
        <v>1</v>
      </c>
      <c r="F47" s="47"/>
    </row>
    <row r="48" spans="2:6" x14ac:dyDescent="0.25">
      <c r="C48" s="85"/>
      <c r="D48" s="86"/>
      <c r="E48" s="25"/>
      <c r="F48" s="48"/>
    </row>
    <row r="49" spans="3:6" ht="40.5" x14ac:dyDescent="0.25">
      <c r="C49" s="85" t="s">
        <v>286</v>
      </c>
      <c r="D49" s="86"/>
      <c r="E49" s="28" t="s">
        <v>310</v>
      </c>
      <c r="F49" s="49"/>
    </row>
    <row r="50" spans="3:6" x14ac:dyDescent="0.25">
      <c r="C50" s="85" t="s">
        <v>288</v>
      </c>
      <c r="D50" s="86"/>
      <c r="E50" s="28" t="s">
        <v>289</v>
      </c>
      <c r="F50" s="49"/>
    </row>
    <row r="51" spans="3:6" ht="27" x14ac:dyDescent="0.25">
      <c r="C51" s="85" t="s">
        <v>292</v>
      </c>
      <c r="D51" s="86"/>
      <c r="E51" s="28" t="s">
        <v>313</v>
      </c>
      <c r="F51" s="49"/>
    </row>
    <row r="52" spans="3:6" ht="27" x14ac:dyDescent="0.25">
      <c r="C52" s="85" t="s">
        <v>291</v>
      </c>
      <c r="D52" s="86"/>
      <c r="E52" s="28" t="s">
        <v>290</v>
      </c>
      <c r="F52" s="49"/>
    </row>
    <row r="53" spans="3:6" ht="27" x14ac:dyDescent="0.25">
      <c r="C53" s="85" t="s">
        <v>293</v>
      </c>
      <c r="D53" s="86"/>
      <c r="E53" s="28" t="s">
        <v>295</v>
      </c>
      <c r="F53" s="49"/>
    </row>
    <row r="54" spans="3:6" ht="27" x14ac:dyDescent="0.25">
      <c r="C54" s="85" t="s">
        <v>294</v>
      </c>
      <c r="D54" s="86"/>
      <c r="E54" s="28" t="s">
        <v>290</v>
      </c>
      <c r="F54" s="49"/>
    </row>
    <row r="55" spans="3:6" x14ac:dyDescent="0.25">
      <c r="C55" s="85"/>
      <c r="D55" s="86"/>
      <c r="E55" s="28"/>
      <c r="F55" s="49"/>
    </row>
    <row r="56" spans="3:6" x14ac:dyDescent="0.25">
      <c r="C56" s="85"/>
      <c r="D56" s="86"/>
      <c r="E56" s="28"/>
      <c r="F56" s="49"/>
    </row>
    <row r="57" spans="3:6" ht="27" x14ac:dyDescent="0.25">
      <c r="C57" s="85" t="s">
        <v>287</v>
      </c>
      <c r="D57" s="86"/>
      <c r="E57" s="27" t="s">
        <v>298</v>
      </c>
      <c r="F57" s="50"/>
    </row>
    <row r="58" spans="3:6" x14ac:dyDescent="0.25">
      <c r="C58" s="85"/>
      <c r="D58" s="86"/>
      <c r="E58" s="26"/>
      <c r="F58" s="51"/>
    </row>
    <row r="59" spans="3:6" x14ac:dyDescent="0.25">
      <c r="C59" s="85"/>
      <c r="D59" s="86"/>
      <c r="E59" s="25"/>
      <c r="F59" s="48"/>
    </row>
    <row r="60" spans="3:6" x14ac:dyDescent="0.25">
      <c r="C60" s="85"/>
      <c r="D60" s="86"/>
      <c r="E60" s="26"/>
      <c r="F60" s="51"/>
    </row>
    <row r="61" spans="3:6" x14ac:dyDescent="0.25">
      <c r="C61" s="85"/>
      <c r="D61" s="86"/>
      <c r="E61" s="26" t="s">
        <v>296</v>
      </c>
      <c r="F61" s="51"/>
    </row>
    <row r="62" spans="3:6" x14ac:dyDescent="0.25">
      <c r="C62" s="85"/>
      <c r="D62" s="86"/>
      <c r="E62" s="26" t="s">
        <v>297</v>
      </c>
      <c r="F62" s="51"/>
    </row>
    <row r="63" spans="3:6" x14ac:dyDescent="0.25">
      <c r="C63" s="85"/>
      <c r="D63" s="86"/>
      <c r="E63" s="26"/>
      <c r="F63" s="51"/>
    </row>
  </sheetData>
  <mergeCells count="17">
    <mergeCell ref="C48:D48"/>
    <mergeCell ref="C49:D49"/>
    <mergeCell ref="C50:D50"/>
    <mergeCell ref="C52:D52"/>
    <mergeCell ref="B2:F2"/>
    <mergeCell ref="C60:D60"/>
    <mergeCell ref="C61:D61"/>
    <mergeCell ref="C62:D62"/>
    <mergeCell ref="C63:D63"/>
    <mergeCell ref="C51:D51"/>
    <mergeCell ref="C53:D53"/>
    <mergeCell ref="C54:D54"/>
    <mergeCell ref="C55:D55"/>
    <mergeCell ref="C56:D56"/>
    <mergeCell ref="C57:D57"/>
    <mergeCell ref="C58:D58"/>
    <mergeCell ref="C59:D59"/>
  </mergeCells>
  <phoneticPr fontId="1" type="noConversion"/>
  <pageMargins left="0.7" right="0.7" top="0.75" bottom="0.75" header="0.3" footer="0.3"/>
  <pageSetup paperSize="9"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X50"/>
  <sheetViews>
    <sheetView workbookViewId="0">
      <selection activeCell="P26" sqref="P26"/>
    </sheetView>
  </sheetViews>
  <sheetFormatPr defaultRowHeight="13.5" x14ac:dyDescent="0.25"/>
  <cols>
    <col min="8" max="8" width="9.140625" customWidth="1"/>
    <col min="14" max="14" width="16.7109375" customWidth="1"/>
  </cols>
  <sheetData>
    <row r="3" spans="7:24" x14ac:dyDescent="0.25">
      <c r="H3" s="29"/>
      <c r="U3" t="s">
        <v>314</v>
      </c>
      <c r="V3" t="s">
        <v>315</v>
      </c>
      <c r="W3" t="s">
        <v>316</v>
      </c>
      <c r="X3" t="s">
        <v>317</v>
      </c>
    </row>
    <row r="4" spans="7:24" x14ac:dyDescent="0.25">
      <c r="H4" s="29"/>
      <c r="N4" s="32" t="s">
        <v>308</v>
      </c>
      <c r="O4" t="s">
        <v>318</v>
      </c>
      <c r="T4">
        <v>0</v>
      </c>
      <c r="U4" s="31">
        <f>0.2*T4/(T4+100)</f>
        <v>0</v>
      </c>
      <c r="V4" s="31">
        <f>0.25*T4/(T4+150)</f>
        <v>0</v>
      </c>
      <c r="W4" s="31">
        <f>1.5*T4/(T4+200)</f>
        <v>0</v>
      </c>
      <c r="X4" s="31">
        <f>0.5*T4/(T4+400)</f>
        <v>0</v>
      </c>
    </row>
    <row r="5" spans="7:24" x14ac:dyDescent="0.25">
      <c r="G5">
        <v>0</v>
      </c>
      <c r="H5" s="29">
        <f>0.17*G5/(G5+100)</f>
        <v>0</v>
      </c>
      <c r="N5" s="32" t="s">
        <v>309</v>
      </c>
      <c r="O5" t="s">
        <v>318</v>
      </c>
      <c r="T5">
        <v>10</v>
      </c>
      <c r="U5" s="31">
        <f t="shared" ref="U5:U9" si="0">0.2*T5/(T5+100)</f>
        <v>1.8181818181818181E-2</v>
      </c>
      <c r="V5" s="31">
        <f t="shared" ref="V5:V9" si="1">0.25*T5/(T5+150)</f>
        <v>1.5625E-2</v>
      </c>
      <c r="W5" s="31">
        <f t="shared" ref="W5:W9" si="2">1.5*T5/(T5+200)</f>
        <v>7.1428571428571425E-2</v>
      </c>
      <c r="X5" s="31">
        <f t="shared" ref="X5:X9" si="3">0.5*T5/(T5+400)</f>
        <v>1.2195121951219513E-2</v>
      </c>
    </row>
    <row r="6" spans="7:24" x14ac:dyDescent="0.25">
      <c r="G6">
        <v>10</v>
      </c>
      <c r="H6" s="29">
        <f>0.17*G6/(G6+100)</f>
        <v>1.5454545454545457E-2</v>
      </c>
      <c r="N6" s="32" t="s">
        <v>278</v>
      </c>
      <c r="T6">
        <v>100</v>
      </c>
      <c r="U6" s="31">
        <f t="shared" si="0"/>
        <v>0.1</v>
      </c>
      <c r="V6" s="31">
        <f t="shared" si="1"/>
        <v>0.1</v>
      </c>
      <c r="W6" s="31">
        <f t="shared" si="2"/>
        <v>0.5</v>
      </c>
      <c r="X6" s="31">
        <f t="shared" si="3"/>
        <v>0.1</v>
      </c>
    </row>
    <row r="7" spans="7:24" x14ac:dyDescent="0.25">
      <c r="G7">
        <v>100</v>
      </c>
      <c r="H7" s="29">
        <f t="shared" ref="H7:H10" si="4">0.17*G7/(G7+100)</f>
        <v>8.5000000000000006E-2</v>
      </c>
      <c r="N7" s="32" t="s">
        <v>279</v>
      </c>
      <c r="T7">
        <v>1000</v>
      </c>
      <c r="U7" s="31">
        <f t="shared" si="0"/>
        <v>0.18181818181818182</v>
      </c>
      <c r="V7" s="31">
        <f t="shared" si="1"/>
        <v>0.21739130434782608</v>
      </c>
      <c r="W7" s="31">
        <f t="shared" si="2"/>
        <v>1.25</v>
      </c>
      <c r="X7" s="31">
        <f t="shared" si="3"/>
        <v>0.35714285714285715</v>
      </c>
    </row>
    <row r="8" spans="7:24" x14ac:dyDescent="0.25">
      <c r="G8">
        <v>1000</v>
      </c>
      <c r="H8" s="29">
        <f t="shared" si="4"/>
        <v>0.15454545454545454</v>
      </c>
      <c r="N8" s="32" t="s">
        <v>281</v>
      </c>
      <c r="T8">
        <v>10000</v>
      </c>
      <c r="U8" s="31">
        <f t="shared" si="0"/>
        <v>0.19801980198019803</v>
      </c>
      <c r="V8" s="31">
        <f t="shared" si="1"/>
        <v>0.24630541871921183</v>
      </c>
      <c r="W8" s="31">
        <f t="shared" si="2"/>
        <v>1.4705882352941178</v>
      </c>
      <c r="X8" s="31">
        <f t="shared" si="3"/>
        <v>0.48076923076923078</v>
      </c>
    </row>
    <row r="9" spans="7:24" x14ac:dyDescent="0.25">
      <c r="G9">
        <v>10000</v>
      </c>
      <c r="H9" s="29">
        <f t="shared" si="4"/>
        <v>0.16831683168316833</v>
      </c>
      <c r="N9" s="32" t="s">
        <v>283</v>
      </c>
      <c r="T9">
        <v>100000</v>
      </c>
      <c r="U9" s="31">
        <f t="shared" si="0"/>
        <v>0.19980019980019981</v>
      </c>
      <c r="V9" s="31">
        <f t="shared" si="1"/>
        <v>0.24962556165751373</v>
      </c>
      <c r="W9" s="31">
        <f t="shared" si="2"/>
        <v>1.4970059880239521</v>
      </c>
      <c r="X9" s="31">
        <f t="shared" si="3"/>
        <v>0.49800796812749004</v>
      </c>
    </row>
    <row r="10" spans="7:24" x14ac:dyDescent="0.25">
      <c r="G10">
        <v>100000</v>
      </c>
      <c r="H10" s="29">
        <f t="shared" si="4"/>
        <v>0.16983016983016982</v>
      </c>
      <c r="N10" s="32" t="s">
        <v>301</v>
      </c>
    </row>
    <row r="11" spans="7:24" x14ac:dyDescent="0.25">
      <c r="N11" s="32" t="s">
        <v>285</v>
      </c>
    </row>
    <row r="12" spans="7:24" x14ac:dyDescent="0.25">
      <c r="N12" s="32" t="s">
        <v>305</v>
      </c>
    </row>
    <row r="13" spans="7:24" x14ac:dyDescent="0.25">
      <c r="N13" s="32" t="s">
        <v>302</v>
      </c>
    </row>
    <row r="14" spans="7:24" x14ac:dyDescent="0.25">
      <c r="G14">
        <v>0</v>
      </c>
      <c r="H14" s="29">
        <f>0.17*G14/(G14+100)</f>
        <v>0</v>
      </c>
      <c r="N14" s="32" t="s">
        <v>303</v>
      </c>
    </row>
    <row r="15" spans="7:24" x14ac:dyDescent="0.25">
      <c r="G15">
        <v>10</v>
      </c>
      <c r="H15" s="29">
        <f>0.17*G15/(G15+100)</f>
        <v>1.5454545454545457E-2</v>
      </c>
      <c r="K15" t="s">
        <v>299</v>
      </c>
      <c r="N15" s="32" t="s">
        <v>304</v>
      </c>
    </row>
    <row r="16" spans="7:24" x14ac:dyDescent="0.25">
      <c r="G16">
        <v>100</v>
      </c>
      <c r="H16" s="29">
        <f t="shared" ref="H16:H19" si="5">0.17*G16/(G16+100)</f>
        <v>8.5000000000000006E-2</v>
      </c>
      <c r="K16" t="s">
        <v>300</v>
      </c>
      <c r="N16" s="32" t="s">
        <v>306</v>
      </c>
    </row>
    <row r="17" spans="5:21" x14ac:dyDescent="0.25">
      <c r="G17">
        <v>1000</v>
      </c>
      <c r="H17" s="29">
        <f t="shared" si="5"/>
        <v>0.15454545454545454</v>
      </c>
      <c r="N17" s="32" t="s">
        <v>307</v>
      </c>
    </row>
    <row r="18" spans="5:21" x14ac:dyDescent="0.25">
      <c r="G18">
        <v>10000</v>
      </c>
      <c r="H18" s="29">
        <f t="shared" si="5"/>
        <v>0.16831683168316833</v>
      </c>
      <c r="N18" s="30"/>
      <c r="U18" t="s">
        <v>332</v>
      </c>
    </row>
    <row r="19" spans="5:21" x14ac:dyDescent="0.25">
      <c r="G19">
        <v>100000</v>
      </c>
      <c r="H19" s="29">
        <f t="shared" si="5"/>
        <v>0.16983016983016982</v>
      </c>
      <c r="N19" s="30"/>
      <c r="T19">
        <v>0</v>
      </c>
      <c r="U19" s="31">
        <f>0.4*T19/(T19+200)</f>
        <v>0</v>
      </c>
    </row>
    <row r="20" spans="5:21" x14ac:dyDescent="0.25">
      <c r="T20">
        <v>10</v>
      </c>
      <c r="U20" s="31">
        <f t="shared" ref="U20:U50" si="6">0.4*T20/(T20+200)</f>
        <v>1.9047619047619049E-2</v>
      </c>
    </row>
    <row r="21" spans="5:21" x14ac:dyDescent="0.25">
      <c r="T21">
        <v>100</v>
      </c>
      <c r="U21" s="31">
        <f t="shared" si="6"/>
        <v>0.13333333333333333</v>
      </c>
    </row>
    <row r="22" spans="5:21" x14ac:dyDescent="0.25">
      <c r="T22">
        <v>200</v>
      </c>
      <c r="U22" s="31">
        <f t="shared" si="6"/>
        <v>0.2</v>
      </c>
    </row>
    <row r="23" spans="5:21" x14ac:dyDescent="0.25">
      <c r="T23">
        <v>300</v>
      </c>
      <c r="U23" s="31">
        <f t="shared" si="6"/>
        <v>0.24</v>
      </c>
    </row>
    <row r="24" spans="5:21" x14ac:dyDescent="0.25">
      <c r="T24">
        <v>400</v>
      </c>
      <c r="U24" s="31">
        <f t="shared" si="6"/>
        <v>0.26666666666666666</v>
      </c>
    </row>
    <row r="25" spans="5:21" x14ac:dyDescent="0.25">
      <c r="P25">
        <v>100</v>
      </c>
      <c r="Q25" s="33">
        <v>0.01</v>
      </c>
      <c r="T25">
        <v>500</v>
      </c>
      <c r="U25" s="31">
        <f t="shared" si="6"/>
        <v>0.2857142857142857</v>
      </c>
    </row>
    <row r="26" spans="5:21" x14ac:dyDescent="0.25">
      <c r="E26">
        <v>500</v>
      </c>
      <c r="F26">
        <v>300</v>
      </c>
      <c r="G26">
        <v>100</v>
      </c>
      <c r="P26">
        <v>4000</v>
      </c>
      <c r="Q26" s="33">
        <v>0.01</v>
      </c>
      <c r="T26">
        <v>600</v>
      </c>
      <c r="U26" s="31">
        <f t="shared" si="6"/>
        <v>0.3</v>
      </c>
    </row>
    <row r="27" spans="5:21" x14ac:dyDescent="0.25">
      <c r="T27">
        <v>700</v>
      </c>
      <c r="U27" s="31">
        <f t="shared" si="6"/>
        <v>0.31111111111111112</v>
      </c>
    </row>
    <row r="28" spans="5:21" x14ac:dyDescent="0.25">
      <c r="T28">
        <v>800</v>
      </c>
      <c r="U28" s="31">
        <f t="shared" si="6"/>
        <v>0.32</v>
      </c>
    </row>
    <row r="29" spans="5:21" x14ac:dyDescent="0.25">
      <c r="T29">
        <v>900</v>
      </c>
      <c r="U29" s="31">
        <f t="shared" si="6"/>
        <v>0.32727272727272727</v>
      </c>
    </row>
    <row r="30" spans="5:21" x14ac:dyDescent="0.25">
      <c r="T30">
        <v>1000</v>
      </c>
      <c r="U30" s="31">
        <f t="shared" si="6"/>
        <v>0.33333333333333331</v>
      </c>
    </row>
    <row r="31" spans="5:21" x14ac:dyDescent="0.25">
      <c r="T31">
        <v>1100</v>
      </c>
      <c r="U31" s="31">
        <f t="shared" si="6"/>
        <v>0.33846153846153848</v>
      </c>
    </row>
    <row r="32" spans="5:21" x14ac:dyDescent="0.25">
      <c r="T32">
        <v>1200</v>
      </c>
      <c r="U32" s="31">
        <f t="shared" si="6"/>
        <v>0.34285714285714286</v>
      </c>
    </row>
    <row r="33" spans="20:21" x14ac:dyDescent="0.25">
      <c r="T33">
        <v>1300</v>
      </c>
      <c r="U33" s="31">
        <f t="shared" si="6"/>
        <v>0.34666666666666668</v>
      </c>
    </row>
    <row r="34" spans="20:21" x14ac:dyDescent="0.25">
      <c r="T34">
        <v>1400</v>
      </c>
      <c r="U34" s="31">
        <f t="shared" si="6"/>
        <v>0.35</v>
      </c>
    </row>
    <row r="35" spans="20:21" x14ac:dyDescent="0.25">
      <c r="T35">
        <v>1500</v>
      </c>
      <c r="U35" s="31">
        <f t="shared" si="6"/>
        <v>0.35294117647058826</v>
      </c>
    </row>
    <row r="36" spans="20:21" x14ac:dyDescent="0.25">
      <c r="T36">
        <v>1600</v>
      </c>
      <c r="U36" s="31">
        <f t="shared" si="6"/>
        <v>0.35555555555555557</v>
      </c>
    </row>
    <row r="37" spans="20:21" x14ac:dyDescent="0.25">
      <c r="T37">
        <v>1700</v>
      </c>
      <c r="U37" s="31">
        <f t="shared" si="6"/>
        <v>0.35789473684210527</v>
      </c>
    </row>
    <row r="38" spans="20:21" x14ac:dyDescent="0.25">
      <c r="T38">
        <v>1800</v>
      </c>
      <c r="U38" s="31">
        <f t="shared" si="6"/>
        <v>0.36</v>
      </c>
    </row>
    <row r="39" spans="20:21" x14ac:dyDescent="0.25">
      <c r="T39">
        <v>1900</v>
      </c>
      <c r="U39" s="31">
        <f t="shared" si="6"/>
        <v>0.3619047619047619</v>
      </c>
    </row>
    <row r="40" spans="20:21" x14ac:dyDescent="0.25">
      <c r="T40">
        <v>2000</v>
      </c>
      <c r="U40" s="31">
        <f t="shared" si="6"/>
        <v>0.36363636363636365</v>
      </c>
    </row>
    <row r="41" spans="20:21" x14ac:dyDescent="0.25">
      <c r="T41">
        <v>2100</v>
      </c>
      <c r="U41" s="31">
        <f t="shared" si="6"/>
        <v>0.36521739130434783</v>
      </c>
    </row>
    <row r="42" spans="20:21" x14ac:dyDescent="0.25">
      <c r="T42">
        <v>2200</v>
      </c>
      <c r="U42" s="31">
        <f t="shared" si="6"/>
        <v>0.36666666666666664</v>
      </c>
    </row>
    <row r="43" spans="20:21" x14ac:dyDescent="0.25">
      <c r="T43">
        <v>2300</v>
      </c>
      <c r="U43" s="31">
        <f t="shared" si="6"/>
        <v>0.36799999999999999</v>
      </c>
    </row>
    <row r="44" spans="20:21" x14ac:dyDescent="0.25">
      <c r="T44">
        <v>2400</v>
      </c>
      <c r="U44" s="31">
        <f t="shared" si="6"/>
        <v>0.36923076923076925</v>
      </c>
    </row>
    <row r="45" spans="20:21" x14ac:dyDescent="0.25">
      <c r="T45">
        <v>2500</v>
      </c>
      <c r="U45" s="31">
        <f t="shared" si="6"/>
        <v>0.37037037037037035</v>
      </c>
    </row>
    <row r="46" spans="20:21" x14ac:dyDescent="0.25">
      <c r="T46">
        <v>2600</v>
      </c>
      <c r="U46" s="31">
        <f t="shared" si="6"/>
        <v>0.37142857142857144</v>
      </c>
    </row>
    <row r="47" spans="20:21" x14ac:dyDescent="0.25">
      <c r="T47">
        <v>2700</v>
      </c>
      <c r="U47" s="31">
        <f t="shared" si="6"/>
        <v>0.3724137931034483</v>
      </c>
    </row>
    <row r="48" spans="20:21" x14ac:dyDescent="0.25">
      <c r="T48">
        <v>2800</v>
      </c>
      <c r="U48" s="31">
        <f t="shared" si="6"/>
        <v>0.37333333333333335</v>
      </c>
    </row>
    <row r="49" spans="20:21" x14ac:dyDescent="0.25">
      <c r="T49">
        <v>2900</v>
      </c>
      <c r="U49" s="31">
        <f t="shared" si="6"/>
        <v>0.37419354838709679</v>
      </c>
    </row>
    <row r="50" spans="20:21" x14ac:dyDescent="0.25">
      <c r="T50">
        <v>3000</v>
      </c>
      <c r="U50" s="31">
        <f t="shared" si="6"/>
        <v>0.375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B1:F77"/>
  <sheetViews>
    <sheetView showGridLines="0" tabSelected="1" zoomScale="90" zoomScaleNormal="90" workbookViewId="0">
      <selection activeCell="B2" sqref="B2:F2"/>
    </sheetView>
  </sheetViews>
  <sheetFormatPr defaultRowHeight="13.5" x14ac:dyDescent="0.25"/>
  <cols>
    <col min="1" max="1" width="2.85546875" style="12" customWidth="1"/>
    <col min="2" max="2" width="3.7109375" style="12" customWidth="1"/>
    <col min="3" max="3" width="22.140625" style="12" customWidth="1"/>
    <col min="4" max="4" width="28.5703125" style="12" bestFit="1" customWidth="1"/>
    <col min="5" max="5" width="150" style="12" bestFit="1" customWidth="1"/>
    <col min="6" max="6" width="15.7109375" style="12" customWidth="1"/>
    <col min="7" max="16384" width="9.140625" style="12"/>
  </cols>
  <sheetData>
    <row r="1" spans="2:6" ht="14.25" thickBot="1" x14ac:dyDescent="0.3"/>
    <row r="2" spans="2:6" ht="39.75" thickBot="1" x14ac:dyDescent="0.3">
      <c r="B2" s="89" t="s">
        <v>491</v>
      </c>
      <c r="C2" s="90"/>
      <c r="D2" s="90"/>
      <c r="E2" s="90"/>
      <c r="F2" s="91"/>
    </row>
    <row r="4" spans="2:6" ht="17.25" x14ac:dyDescent="0.25">
      <c r="B4" s="1" t="s">
        <v>3</v>
      </c>
    </row>
    <row r="5" spans="2:6" x14ac:dyDescent="0.25">
      <c r="C5" s="37" t="s">
        <v>4</v>
      </c>
      <c r="D5" s="37" t="s">
        <v>348</v>
      </c>
      <c r="E5" s="37" t="s">
        <v>5</v>
      </c>
      <c r="F5" s="37" t="s">
        <v>360</v>
      </c>
    </row>
    <row r="6" spans="2:6" x14ac:dyDescent="0.25">
      <c r="C6" s="70" t="s">
        <v>397</v>
      </c>
      <c r="D6" s="71" t="s">
        <v>0</v>
      </c>
      <c r="E6" s="72"/>
      <c r="F6" s="73"/>
    </row>
    <row r="7" spans="2:6" x14ac:dyDescent="0.25">
      <c r="C7" s="38" t="s">
        <v>251</v>
      </c>
      <c r="D7" s="39" t="s">
        <v>0</v>
      </c>
      <c r="E7" s="40" t="s">
        <v>267</v>
      </c>
      <c r="F7" s="52"/>
    </row>
    <row r="8" spans="2:6" x14ac:dyDescent="0.25">
      <c r="C8" s="41" t="s">
        <v>270</v>
      </c>
      <c r="D8" s="42" t="s">
        <v>0</v>
      </c>
      <c r="E8" s="43" t="s">
        <v>331</v>
      </c>
      <c r="F8" s="53"/>
    </row>
    <row r="9" spans="2:6" x14ac:dyDescent="0.25">
      <c r="C9" s="41" t="s">
        <v>271</v>
      </c>
      <c r="D9" s="42" t="s">
        <v>0</v>
      </c>
      <c r="E9" s="43" t="s">
        <v>269</v>
      </c>
      <c r="F9" s="53"/>
    </row>
    <row r="10" spans="2:6" x14ac:dyDescent="0.25">
      <c r="C10" s="41" t="s">
        <v>272</v>
      </c>
      <c r="D10" s="42" t="s">
        <v>0</v>
      </c>
      <c r="E10" s="43" t="s">
        <v>274</v>
      </c>
      <c r="F10" s="53"/>
    </row>
    <row r="11" spans="2:6" x14ac:dyDescent="0.25">
      <c r="C11" s="41" t="s">
        <v>273</v>
      </c>
      <c r="D11" s="42" t="s">
        <v>0</v>
      </c>
      <c r="E11" s="43" t="s">
        <v>275</v>
      </c>
      <c r="F11" s="53"/>
    </row>
    <row r="12" spans="2:6" x14ac:dyDescent="0.25">
      <c r="C12" s="41" t="s">
        <v>448</v>
      </c>
      <c r="D12" s="42" t="s">
        <v>0</v>
      </c>
      <c r="E12" s="43" t="s">
        <v>463</v>
      </c>
      <c r="F12" s="53"/>
    </row>
    <row r="13" spans="2:6" x14ac:dyDescent="0.25">
      <c r="C13" s="41" t="s">
        <v>449</v>
      </c>
      <c r="D13" s="42" t="s">
        <v>0</v>
      </c>
      <c r="E13" s="43" t="s">
        <v>312</v>
      </c>
      <c r="F13" s="53"/>
    </row>
    <row r="14" spans="2:6" x14ac:dyDescent="0.25">
      <c r="C14" s="41" t="s">
        <v>282</v>
      </c>
      <c r="D14" s="42" t="s">
        <v>0</v>
      </c>
      <c r="E14" s="43" t="s">
        <v>276</v>
      </c>
      <c r="F14" s="53"/>
    </row>
    <row r="15" spans="2:6" x14ac:dyDescent="0.25">
      <c r="C15" s="41" t="s">
        <v>284</v>
      </c>
      <c r="D15" s="42" t="s">
        <v>0</v>
      </c>
      <c r="E15" s="43" t="s">
        <v>277</v>
      </c>
      <c r="F15" s="53"/>
    </row>
    <row r="16" spans="2:6" x14ac:dyDescent="0.25">
      <c r="C16" s="41" t="s">
        <v>329</v>
      </c>
      <c r="D16" s="42" t="s">
        <v>0</v>
      </c>
      <c r="E16" s="43" t="s">
        <v>322</v>
      </c>
      <c r="F16" s="53"/>
    </row>
    <row r="17" spans="3:6" x14ac:dyDescent="0.25">
      <c r="C17" s="41" t="s">
        <v>285</v>
      </c>
      <c r="D17" s="42" t="s">
        <v>0</v>
      </c>
      <c r="E17" s="43" t="s">
        <v>323</v>
      </c>
      <c r="F17" s="53"/>
    </row>
    <row r="18" spans="3:6" x14ac:dyDescent="0.25">
      <c r="C18" s="41" t="s">
        <v>375</v>
      </c>
      <c r="D18" s="42" t="s">
        <v>0</v>
      </c>
      <c r="E18" s="43" t="s">
        <v>324</v>
      </c>
      <c r="F18" s="53"/>
    </row>
    <row r="19" spans="3:6" x14ac:dyDescent="0.25">
      <c r="C19" s="41" t="s">
        <v>450</v>
      </c>
      <c r="D19" s="42" t="s">
        <v>0</v>
      </c>
      <c r="E19" s="43" t="s">
        <v>325</v>
      </c>
      <c r="F19" s="53"/>
    </row>
    <row r="20" spans="3:6" x14ac:dyDescent="0.25">
      <c r="C20" s="41" t="s">
        <v>321</v>
      </c>
      <c r="D20" s="42" t="s">
        <v>0</v>
      </c>
      <c r="E20" s="43" t="s">
        <v>326</v>
      </c>
      <c r="F20" s="53"/>
    </row>
    <row r="21" spans="3:6" x14ac:dyDescent="0.25">
      <c r="C21" s="41" t="s">
        <v>334</v>
      </c>
      <c r="D21" s="42" t="s">
        <v>0</v>
      </c>
      <c r="E21" s="43" t="s">
        <v>327</v>
      </c>
      <c r="F21" s="53"/>
    </row>
    <row r="22" spans="3:6" x14ac:dyDescent="0.25">
      <c r="C22" s="41" t="s">
        <v>306</v>
      </c>
      <c r="D22" s="42" t="s">
        <v>0</v>
      </c>
      <c r="E22" s="43" t="s">
        <v>328</v>
      </c>
      <c r="F22" s="53"/>
    </row>
    <row r="23" spans="3:6" x14ac:dyDescent="0.25">
      <c r="C23" s="41" t="s">
        <v>319</v>
      </c>
      <c r="D23" s="42" t="s">
        <v>0</v>
      </c>
      <c r="E23" s="43" t="s">
        <v>330</v>
      </c>
      <c r="F23" s="53"/>
    </row>
    <row r="24" spans="3:6" x14ac:dyDescent="0.25">
      <c r="C24" s="34" t="s">
        <v>335</v>
      </c>
      <c r="D24" s="35" t="s">
        <v>343</v>
      </c>
      <c r="E24" s="36" t="s">
        <v>337</v>
      </c>
      <c r="F24" s="54"/>
    </row>
    <row r="25" spans="3:6" x14ac:dyDescent="0.25">
      <c r="C25" s="34" t="s">
        <v>336</v>
      </c>
      <c r="D25" s="35" t="s">
        <v>343</v>
      </c>
      <c r="E25" s="36" t="s">
        <v>338</v>
      </c>
      <c r="F25" s="54"/>
    </row>
    <row r="26" spans="3:6" x14ac:dyDescent="0.25">
      <c r="C26" s="34" t="s">
        <v>333</v>
      </c>
      <c r="D26" s="35" t="s">
        <v>342</v>
      </c>
      <c r="E26" s="36" t="s">
        <v>340</v>
      </c>
      <c r="F26" s="54"/>
    </row>
    <row r="27" spans="3:6" x14ac:dyDescent="0.25">
      <c r="C27" s="34" t="s">
        <v>255</v>
      </c>
      <c r="D27" s="35" t="s">
        <v>343</v>
      </c>
      <c r="E27" s="36" t="s">
        <v>368</v>
      </c>
      <c r="F27" s="54" t="s">
        <v>363</v>
      </c>
    </row>
    <row r="28" spans="3:6" x14ac:dyDescent="0.25">
      <c r="C28" s="34" t="s">
        <v>256</v>
      </c>
      <c r="D28" s="35" t="s">
        <v>343</v>
      </c>
      <c r="E28" s="36" t="s">
        <v>369</v>
      </c>
      <c r="F28" s="54" t="s">
        <v>367</v>
      </c>
    </row>
    <row r="29" spans="3:6" x14ac:dyDescent="0.25">
      <c r="C29" s="34" t="s">
        <v>346</v>
      </c>
      <c r="D29" s="35" t="s">
        <v>344</v>
      </c>
      <c r="E29" s="36" t="s">
        <v>345</v>
      </c>
      <c r="F29" s="54"/>
    </row>
    <row r="30" spans="3:6" x14ac:dyDescent="0.25">
      <c r="C30" s="44" t="s">
        <v>390</v>
      </c>
      <c r="D30" s="45" t="s">
        <v>342</v>
      </c>
      <c r="E30" s="46" t="s">
        <v>361</v>
      </c>
      <c r="F30" s="55" t="s">
        <v>364</v>
      </c>
    </row>
    <row r="31" spans="3:6" x14ac:dyDescent="0.25">
      <c r="C31" s="44" t="s">
        <v>259</v>
      </c>
      <c r="D31" s="45" t="s">
        <v>342</v>
      </c>
      <c r="E31" s="46" t="s">
        <v>362</v>
      </c>
      <c r="F31" s="55" t="s">
        <v>363</v>
      </c>
    </row>
    <row r="32" spans="3:6" x14ac:dyDescent="0.25">
      <c r="C32" s="44" t="s">
        <v>349</v>
      </c>
      <c r="D32" s="45" t="s">
        <v>354</v>
      </c>
      <c r="E32" s="46" t="s">
        <v>353</v>
      </c>
      <c r="F32" s="55" t="s">
        <v>366</v>
      </c>
    </row>
    <row r="33" spans="2:6" x14ac:dyDescent="0.25">
      <c r="C33" s="44" t="s">
        <v>266</v>
      </c>
      <c r="D33" s="45" t="s">
        <v>342</v>
      </c>
      <c r="E33" s="46" t="s">
        <v>358</v>
      </c>
      <c r="F33" s="55" t="s">
        <v>367</v>
      </c>
    </row>
    <row r="34" spans="2:6" x14ac:dyDescent="0.25">
      <c r="C34" s="44" t="s">
        <v>265</v>
      </c>
      <c r="D34" s="45" t="s">
        <v>342</v>
      </c>
      <c r="E34" s="46" t="s">
        <v>357</v>
      </c>
      <c r="F34" s="55" t="s">
        <v>363</v>
      </c>
    </row>
    <row r="35" spans="2:6" x14ac:dyDescent="0.25">
      <c r="C35" s="44" t="s">
        <v>260</v>
      </c>
      <c r="D35" s="45" t="s">
        <v>354</v>
      </c>
      <c r="E35" s="46" t="s">
        <v>351</v>
      </c>
      <c r="F35" s="55" t="s">
        <v>359</v>
      </c>
    </row>
    <row r="36" spans="2:6" x14ac:dyDescent="0.25">
      <c r="C36" s="44" t="s">
        <v>261</v>
      </c>
      <c r="D36" s="45" t="s">
        <v>354</v>
      </c>
      <c r="E36" s="46" t="s">
        <v>352</v>
      </c>
      <c r="F36" s="55" t="s">
        <v>359</v>
      </c>
    </row>
    <row r="37" spans="2:6" x14ac:dyDescent="0.25">
      <c r="C37" s="65" t="s">
        <v>350</v>
      </c>
      <c r="D37" s="66" t="s">
        <v>342</v>
      </c>
      <c r="E37" s="67" t="s">
        <v>355</v>
      </c>
      <c r="F37" s="68" t="s">
        <v>365</v>
      </c>
    </row>
    <row r="38" spans="2:6" x14ac:dyDescent="0.25">
      <c r="C38" s="65" t="s">
        <v>258</v>
      </c>
      <c r="D38" s="66" t="s">
        <v>342</v>
      </c>
      <c r="E38" s="67" t="s">
        <v>356</v>
      </c>
      <c r="F38" s="68" t="s">
        <v>366</v>
      </c>
    </row>
    <row r="39" spans="2:6" x14ac:dyDescent="0.25">
      <c r="C39" s="81" t="s">
        <v>254</v>
      </c>
      <c r="D39" s="82"/>
      <c r="E39" s="83"/>
      <c r="F39" s="84"/>
    </row>
    <row r="40" spans="2:6" x14ac:dyDescent="0.25">
      <c r="C40" s="81" t="s">
        <v>253</v>
      </c>
      <c r="D40" s="82"/>
      <c r="E40" s="83"/>
      <c r="F40" s="84"/>
    </row>
    <row r="41" spans="2:6" x14ac:dyDescent="0.25">
      <c r="C41" s="81" t="s">
        <v>262</v>
      </c>
      <c r="D41" s="82"/>
      <c r="E41" s="83"/>
      <c r="F41" s="84"/>
    </row>
    <row r="42" spans="2:6" x14ac:dyDescent="0.25">
      <c r="C42" s="81" t="s">
        <v>263</v>
      </c>
      <c r="D42" s="82"/>
      <c r="E42" s="83"/>
      <c r="F42" s="84"/>
    </row>
    <row r="43" spans="2:6" x14ac:dyDescent="0.25">
      <c r="C43" s="81" t="s">
        <v>264</v>
      </c>
      <c r="D43" s="82"/>
      <c r="E43" s="83"/>
      <c r="F43" s="84"/>
    </row>
    <row r="45" spans="2:6" ht="17.25" x14ac:dyDescent="0.25">
      <c r="B45" s="1" t="s">
        <v>370</v>
      </c>
    </row>
    <row r="46" spans="2:6" x14ac:dyDescent="0.25">
      <c r="C46" s="37" t="s">
        <v>4</v>
      </c>
      <c r="D46" s="37" t="s">
        <v>374</v>
      </c>
      <c r="E46" s="37" t="s">
        <v>5</v>
      </c>
      <c r="F46" s="37" t="s">
        <v>360</v>
      </c>
    </row>
    <row r="47" spans="2:6" ht="54" x14ac:dyDescent="0.25">
      <c r="C47" s="78" t="s">
        <v>481</v>
      </c>
      <c r="D47" s="79" t="s">
        <v>482</v>
      </c>
      <c r="E47" s="80" t="s">
        <v>483</v>
      </c>
      <c r="F47" s="76"/>
    </row>
    <row r="48" spans="2:6" x14ac:dyDescent="0.25">
      <c r="C48" s="95" t="s">
        <v>385</v>
      </c>
      <c r="D48" s="60" t="s">
        <v>386</v>
      </c>
      <c r="E48" s="62" t="s">
        <v>485</v>
      </c>
      <c r="F48" s="63"/>
    </row>
    <row r="49" spans="3:6" x14ac:dyDescent="0.25">
      <c r="C49" s="96"/>
      <c r="D49" s="60" t="s">
        <v>451</v>
      </c>
      <c r="E49" s="62" t="s">
        <v>492</v>
      </c>
      <c r="F49" s="63"/>
    </row>
    <row r="50" spans="3:6" x14ac:dyDescent="0.25">
      <c r="C50" s="96"/>
      <c r="D50" s="60" t="s">
        <v>452</v>
      </c>
      <c r="E50" s="62" t="s">
        <v>453</v>
      </c>
      <c r="F50" s="63"/>
    </row>
    <row r="51" spans="3:6" x14ac:dyDescent="0.25">
      <c r="C51" s="97"/>
      <c r="D51" s="60" t="s">
        <v>387</v>
      </c>
      <c r="E51" s="62" t="s">
        <v>454</v>
      </c>
      <c r="F51" s="63"/>
    </row>
    <row r="52" spans="3:6" x14ac:dyDescent="0.25">
      <c r="C52" s="95" t="s">
        <v>451</v>
      </c>
      <c r="D52" s="98" t="s">
        <v>371</v>
      </c>
      <c r="E52" s="62" t="s">
        <v>373</v>
      </c>
      <c r="F52" s="63"/>
    </row>
    <row r="53" spans="3:6" x14ac:dyDescent="0.25">
      <c r="C53" s="96"/>
      <c r="D53" s="99"/>
      <c r="E53" s="62" t="s">
        <v>372</v>
      </c>
      <c r="F53" s="63"/>
    </row>
    <row r="54" spans="3:6" x14ac:dyDescent="0.25">
      <c r="C54" s="97"/>
      <c r="D54" s="60" t="s">
        <v>451</v>
      </c>
      <c r="E54" s="61" t="s">
        <v>458</v>
      </c>
      <c r="F54" s="64" t="s">
        <v>383</v>
      </c>
    </row>
    <row r="55" spans="3:6" x14ac:dyDescent="0.25">
      <c r="C55" s="95" t="s">
        <v>452</v>
      </c>
      <c r="D55" s="98" t="s">
        <v>371</v>
      </c>
      <c r="E55" s="62" t="s">
        <v>384</v>
      </c>
      <c r="F55" s="63"/>
    </row>
    <row r="56" spans="3:6" x14ac:dyDescent="0.25">
      <c r="C56" s="96"/>
      <c r="D56" s="99"/>
      <c r="E56" s="62" t="s">
        <v>379</v>
      </c>
      <c r="F56" s="63"/>
    </row>
    <row r="57" spans="3:6" x14ac:dyDescent="0.25">
      <c r="C57" s="97"/>
      <c r="D57" s="60" t="s">
        <v>452</v>
      </c>
      <c r="E57" s="61" t="s">
        <v>459</v>
      </c>
      <c r="F57" s="64" t="s">
        <v>381</v>
      </c>
    </row>
    <row r="58" spans="3:6" x14ac:dyDescent="0.25">
      <c r="C58" s="95" t="s">
        <v>455</v>
      </c>
      <c r="D58" s="98" t="s">
        <v>371</v>
      </c>
      <c r="E58" s="62" t="s">
        <v>376</v>
      </c>
      <c r="F58" s="63"/>
    </row>
    <row r="59" spans="3:6" x14ac:dyDescent="0.25">
      <c r="C59" s="96"/>
      <c r="D59" s="99"/>
      <c r="E59" s="62" t="s">
        <v>378</v>
      </c>
      <c r="F59" s="63"/>
    </row>
    <row r="60" spans="3:6" x14ac:dyDescent="0.25">
      <c r="C60" s="97"/>
      <c r="D60" s="60" t="s">
        <v>455</v>
      </c>
      <c r="E60" s="61" t="s">
        <v>460</v>
      </c>
      <c r="F60" s="64" t="s">
        <v>382</v>
      </c>
    </row>
    <row r="61" spans="3:6" x14ac:dyDescent="0.25">
      <c r="C61" s="95" t="s">
        <v>456</v>
      </c>
      <c r="D61" s="98" t="s">
        <v>371</v>
      </c>
      <c r="E61" s="62" t="s">
        <v>389</v>
      </c>
      <c r="F61" s="63"/>
    </row>
    <row r="62" spans="3:6" x14ac:dyDescent="0.25">
      <c r="C62" s="96"/>
      <c r="D62" s="99"/>
      <c r="E62" s="62" t="s">
        <v>377</v>
      </c>
      <c r="F62" s="63"/>
    </row>
    <row r="63" spans="3:6" x14ac:dyDescent="0.25">
      <c r="C63" s="97"/>
      <c r="D63" s="60" t="s">
        <v>462</v>
      </c>
      <c r="E63" s="61" t="s">
        <v>461</v>
      </c>
      <c r="F63" s="64" t="s">
        <v>380</v>
      </c>
    </row>
    <row r="64" spans="3:6" x14ac:dyDescent="0.25">
      <c r="C64" s="92" t="s">
        <v>470</v>
      </c>
      <c r="D64" s="74" t="s">
        <v>471</v>
      </c>
      <c r="E64" s="75" t="s">
        <v>464</v>
      </c>
      <c r="F64" s="77"/>
    </row>
    <row r="65" spans="3:6" x14ac:dyDescent="0.25">
      <c r="C65" s="93"/>
      <c r="D65" s="74" t="s">
        <v>472</v>
      </c>
      <c r="E65" s="75" t="s">
        <v>465</v>
      </c>
      <c r="F65" s="77"/>
    </row>
    <row r="66" spans="3:6" x14ac:dyDescent="0.25">
      <c r="C66" s="93"/>
      <c r="D66" s="74" t="s">
        <v>479</v>
      </c>
      <c r="E66" s="75" t="s">
        <v>474</v>
      </c>
      <c r="F66" s="77"/>
    </row>
    <row r="67" spans="3:6" x14ac:dyDescent="0.25">
      <c r="C67" s="94"/>
      <c r="D67" s="74" t="s">
        <v>473</v>
      </c>
      <c r="E67" s="75" t="s">
        <v>484</v>
      </c>
      <c r="F67" s="77"/>
    </row>
    <row r="68" spans="3:6" x14ac:dyDescent="0.25">
      <c r="C68" s="92" t="s">
        <v>475</v>
      </c>
      <c r="D68" s="74" t="s">
        <v>476</v>
      </c>
      <c r="E68" s="75" t="s">
        <v>466</v>
      </c>
      <c r="F68" s="77"/>
    </row>
    <row r="69" spans="3:6" x14ac:dyDescent="0.25">
      <c r="C69" s="93"/>
      <c r="D69" s="74" t="s">
        <v>478</v>
      </c>
      <c r="E69" s="75" t="s">
        <v>480</v>
      </c>
      <c r="F69" s="77"/>
    </row>
    <row r="70" spans="3:6" x14ac:dyDescent="0.25">
      <c r="C70" s="94"/>
      <c r="D70" s="74" t="s">
        <v>477</v>
      </c>
      <c r="E70" s="75" t="s">
        <v>484</v>
      </c>
      <c r="F70" s="77"/>
    </row>
    <row r="71" spans="3:6" ht="22.5" customHeight="1" x14ac:dyDescent="0.25">
      <c r="C71" s="95" t="s">
        <v>457</v>
      </c>
      <c r="D71" s="60" t="s">
        <v>388</v>
      </c>
      <c r="E71" s="61" t="s">
        <v>486</v>
      </c>
      <c r="F71" s="63"/>
    </row>
    <row r="72" spans="3:6" ht="22.5" customHeight="1" x14ac:dyDescent="0.25">
      <c r="C72" s="96"/>
      <c r="D72" s="60" t="s">
        <v>490</v>
      </c>
      <c r="E72" s="61" t="s">
        <v>487</v>
      </c>
      <c r="F72" s="63"/>
    </row>
    <row r="73" spans="3:6" ht="22.5" customHeight="1" x14ac:dyDescent="0.25">
      <c r="C73" s="96"/>
      <c r="D73" s="60" t="s">
        <v>391</v>
      </c>
      <c r="E73" s="61" t="s">
        <v>488</v>
      </c>
      <c r="F73" s="64"/>
    </row>
    <row r="74" spans="3:6" ht="22.5" customHeight="1" x14ac:dyDescent="0.25">
      <c r="C74" s="96"/>
      <c r="D74" s="60" t="s">
        <v>392</v>
      </c>
      <c r="E74" s="61" t="s">
        <v>489</v>
      </c>
      <c r="F74" s="64"/>
    </row>
    <row r="75" spans="3:6" ht="22.5" customHeight="1" x14ac:dyDescent="0.25">
      <c r="C75" s="97"/>
      <c r="D75" s="60" t="s">
        <v>393</v>
      </c>
      <c r="E75" s="62" t="s">
        <v>467</v>
      </c>
      <c r="F75" s="63"/>
    </row>
    <row r="76" spans="3:6" ht="36" customHeight="1" x14ac:dyDescent="0.25">
      <c r="C76" s="95" t="s">
        <v>396</v>
      </c>
      <c r="D76" s="60" t="s">
        <v>395</v>
      </c>
      <c r="E76" s="62" t="s">
        <v>468</v>
      </c>
      <c r="F76" s="63"/>
    </row>
    <row r="77" spans="3:6" ht="22.5" customHeight="1" x14ac:dyDescent="0.25">
      <c r="C77" s="97"/>
      <c r="D77" s="60" t="s">
        <v>394</v>
      </c>
      <c r="E77" s="62" t="s">
        <v>469</v>
      </c>
      <c r="F77" s="63"/>
    </row>
  </sheetData>
  <mergeCells count="14">
    <mergeCell ref="C76:C77"/>
    <mergeCell ref="D52:D53"/>
    <mergeCell ref="C52:C54"/>
    <mergeCell ref="D58:D59"/>
    <mergeCell ref="C58:C60"/>
    <mergeCell ref="D61:D62"/>
    <mergeCell ref="B2:F2"/>
    <mergeCell ref="C64:C67"/>
    <mergeCell ref="C68:C70"/>
    <mergeCell ref="C48:C51"/>
    <mergeCell ref="C71:C75"/>
    <mergeCell ref="C61:C63"/>
    <mergeCell ref="D55:D56"/>
    <mergeCell ref="C55:C57"/>
  </mergeCells>
  <phoneticPr fontId="1" type="noConversion"/>
  <pageMargins left="0.25" right="0.25" top="0.75" bottom="0.75" header="0.3" footer="0.3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48"/>
  <sheetViews>
    <sheetView workbookViewId="0">
      <selection activeCell="J22" sqref="J22"/>
    </sheetView>
  </sheetViews>
  <sheetFormatPr defaultRowHeight="13.5" x14ac:dyDescent="0.25"/>
  <cols>
    <col min="7" max="7" width="17.5703125" bestFit="1" customWidth="1"/>
    <col min="8" max="8" width="21.85546875" bestFit="1" customWidth="1"/>
  </cols>
  <sheetData>
    <row r="2" spans="7:8" x14ac:dyDescent="0.25">
      <c r="G2">
        <f>COUNTA(G4:G48)</f>
        <v>17</v>
      </c>
      <c r="H2">
        <f>COUNTA(H4:H48)</f>
        <v>45</v>
      </c>
    </row>
    <row r="3" spans="7:8" x14ac:dyDescent="0.25">
      <c r="G3" s="69" t="s">
        <v>446</v>
      </c>
      <c r="H3" s="69" t="s">
        <v>447</v>
      </c>
    </row>
    <row r="4" spans="7:8" x14ac:dyDescent="0.25">
      <c r="G4" t="s">
        <v>445</v>
      </c>
      <c r="H4" s="12" t="s">
        <v>411</v>
      </c>
    </row>
    <row r="5" spans="7:8" x14ac:dyDescent="0.25">
      <c r="G5" t="s">
        <v>398</v>
      </c>
      <c r="H5" s="12" t="s">
        <v>413</v>
      </c>
    </row>
    <row r="6" spans="7:8" x14ac:dyDescent="0.25">
      <c r="G6" t="s">
        <v>399</v>
      </c>
      <c r="H6" s="12" t="s">
        <v>415</v>
      </c>
    </row>
    <row r="7" spans="7:8" x14ac:dyDescent="0.25">
      <c r="G7" t="s">
        <v>400</v>
      </c>
      <c r="H7" s="12" t="s">
        <v>417</v>
      </c>
    </row>
    <row r="8" spans="7:8" x14ac:dyDescent="0.25">
      <c r="G8" t="s">
        <v>401</v>
      </c>
      <c r="H8" s="12" t="s">
        <v>419</v>
      </c>
    </row>
    <row r="9" spans="7:8" x14ac:dyDescent="0.25">
      <c r="G9" t="s">
        <v>402</v>
      </c>
      <c r="H9" s="12" t="s">
        <v>421</v>
      </c>
    </row>
    <row r="10" spans="7:8" x14ac:dyDescent="0.25">
      <c r="G10" t="s">
        <v>403</v>
      </c>
      <c r="H10" s="12" t="s">
        <v>423</v>
      </c>
    </row>
    <row r="11" spans="7:8" x14ac:dyDescent="0.25">
      <c r="G11" t="s">
        <v>281</v>
      </c>
      <c r="H11" s="12" t="s">
        <v>425</v>
      </c>
    </row>
    <row r="12" spans="7:8" x14ac:dyDescent="0.25">
      <c r="G12" t="s">
        <v>283</v>
      </c>
      <c r="H12" s="12" t="s">
        <v>427</v>
      </c>
    </row>
    <row r="13" spans="7:8" x14ac:dyDescent="0.25">
      <c r="G13" t="s">
        <v>404</v>
      </c>
      <c r="H13" s="12" t="s">
        <v>429</v>
      </c>
    </row>
    <row r="14" spans="7:8" x14ac:dyDescent="0.25">
      <c r="G14" t="s">
        <v>231</v>
      </c>
      <c r="H14" s="12" t="s">
        <v>431</v>
      </c>
    </row>
    <row r="15" spans="7:8" x14ac:dyDescent="0.25">
      <c r="G15" t="s">
        <v>405</v>
      </c>
      <c r="H15" s="12" t="s">
        <v>433</v>
      </c>
    </row>
    <row r="16" spans="7:8" x14ac:dyDescent="0.25">
      <c r="G16" t="s">
        <v>406</v>
      </c>
      <c r="H16" s="12" t="s">
        <v>435</v>
      </c>
    </row>
    <row r="17" spans="7:9" x14ac:dyDescent="0.25">
      <c r="G17" t="s">
        <v>407</v>
      </c>
      <c r="H17" s="12" t="s">
        <v>437</v>
      </c>
    </row>
    <row r="18" spans="7:9" x14ac:dyDescent="0.25">
      <c r="G18" t="s">
        <v>408</v>
      </c>
      <c r="H18" s="12" t="s">
        <v>439</v>
      </c>
    </row>
    <row r="19" spans="7:9" x14ac:dyDescent="0.25">
      <c r="G19" t="s">
        <v>409</v>
      </c>
      <c r="H19" s="12" t="s">
        <v>441</v>
      </c>
    </row>
    <row r="20" spans="7:9" x14ac:dyDescent="0.25">
      <c r="G20" t="s">
        <v>410</v>
      </c>
      <c r="H20" s="12" t="s">
        <v>443</v>
      </c>
      <c r="I20" s="12"/>
    </row>
    <row r="21" spans="7:9" x14ac:dyDescent="0.25">
      <c r="H21" s="12" t="s">
        <v>412</v>
      </c>
      <c r="I21" s="12"/>
    </row>
    <row r="22" spans="7:9" x14ac:dyDescent="0.25">
      <c r="H22" s="12" t="s">
        <v>414</v>
      </c>
      <c r="I22" s="12"/>
    </row>
    <row r="23" spans="7:9" x14ac:dyDescent="0.25">
      <c r="H23" s="12" t="s">
        <v>416</v>
      </c>
      <c r="I23" s="12"/>
    </row>
    <row r="24" spans="7:9" x14ac:dyDescent="0.25">
      <c r="H24" s="12" t="s">
        <v>418</v>
      </c>
      <c r="I24" s="12"/>
    </row>
    <row r="25" spans="7:9" x14ac:dyDescent="0.25">
      <c r="H25" s="12" t="s">
        <v>420</v>
      </c>
      <c r="I25" s="12"/>
    </row>
    <row r="26" spans="7:9" x14ac:dyDescent="0.25">
      <c r="H26" s="12" t="s">
        <v>422</v>
      </c>
      <c r="I26" s="12"/>
    </row>
    <row r="27" spans="7:9" x14ac:dyDescent="0.25">
      <c r="H27" s="12" t="s">
        <v>424</v>
      </c>
      <c r="I27" s="12"/>
    </row>
    <row r="28" spans="7:9" x14ac:dyDescent="0.25">
      <c r="H28" s="12" t="s">
        <v>426</v>
      </c>
      <c r="I28" s="12"/>
    </row>
    <row r="29" spans="7:9" x14ac:dyDescent="0.25">
      <c r="H29" s="12" t="s">
        <v>428</v>
      </c>
      <c r="I29" s="12"/>
    </row>
    <row r="30" spans="7:9" x14ac:dyDescent="0.25">
      <c r="H30" s="12" t="s">
        <v>430</v>
      </c>
      <c r="I30" s="12"/>
    </row>
    <row r="31" spans="7:9" x14ac:dyDescent="0.25">
      <c r="H31" s="12" t="s">
        <v>432</v>
      </c>
      <c r="I31" s="12"/>
    </row>
    <row r="32" spans="7:9" x14ac:dyDescent="0.25">
      <c r="H32" s="12" t="s">
        <v>434</v>
      </c>
      <c r="I32" s="12"/>
    </row>
    <row r="33" spans="8:9" x14ac:dyDescent="0.25">
      <c r="H33" s="12" t="s">
        <v>436</v>
      </c>
      <c r="I33" s="12"/>
    </row>
    <row r="34" spans="8:9" x14ac:dyDescent="0.25">
      <c r="H34" s="12" t="s">
        <v>438</v>
      </c>
    </row>
    <row r="35" spans="8:9" x14ac:dyDescent="0.25">
      <c r="H35" s="12" t="s">
        <v>440</v>
      </c>
    </row>
    <row r="36" spans="8:9" x14ac:dyDescent="0.25">
      <c r="H36" s="12" t="s">
        <v>442</v>
      </c>
    </row>
    <row r="37" spans="8:9" x14ac:dyDescent="0.25">
      <c r="H37" s="12" t="s">
        <v>200</v>
      </c>
    </row>
    <row r="38" spans="8:9" x14ac:dyDescent="0.25">
      <c r="H38" s="12" t="s">
        <v>211</v>
      </c>
    </row>
    <row r="39" spans="8:9" x14ac:dyDescent="0.25">
      <c r="H39" s="12" t="s">
        <v>184</v>
      </c>
    </row>
    <row r="40" spans="8:9" x14ac:dyDescent="0.25">
      <c r="H40" s="12" t="s">
        <v>190</v>
      </c>
    </row>
    <row r="41" spans="8:9" x14ac:dyDescent="0.25">
      <c r="H41" s="12" t="s">
        <v>202</v>
      </c>
    </row>
    <row r="42" spans="8:9" x14ac:dyDescent="0.25">
      <c r="H42" s="12" t="s">
        <v>215</v>
      </c>
    </row>
    <row r="43" spans="8:9" x14ac:dyDescent="0.25">
      <c r="H43" s="12" t="s">
        <v>233</v>
      </c>
    </row>
    <row r="44" spans="8:9" x14ac:dyDescent="0.25">
      <c r="H44" s="12" t="s">
        <v>444</v>
      </c>
    </row>
    <row r="45" spans="8:9" x14ac:dyDescent="0.25">
      <c r="H45" s="12" t="s">
        <v>249</v>
      </c>
    </row>
    <row r="46" spans="8:9" x14ac:dyDescent="0.25">
      <c r="H46" s="12" t="s">
        <v>247</v>
      </c>
    </row>
    <row r="47" spans="8:9" x14ac:dyDescent="0.25">
      <c r="H47" s="12" t="s">
        <v>237</v>
      </c>
    </row>
    <row r="48" spans="8:9" x14ac:dyDescent="0.25">
      <c r="H48" s="12" t="s">
        <v>239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Sheet1</vt:lpstr>
      <vt:lpstr>Status</vt:lpstr>
      <vt:lpstr>Reference</vt:lpstr>
      <vt:lpstr>Sheet2</vt:lpstr>
      <vt:lpstr>Reference (2)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Ra.KyoungHo</dc:creator>
  <cp:lastModifiedBy>Ra.KyoungHo</cp:lastModifiedBy>
  <cp:lastPrinted>2015-09-25T02:00:30Z</cp:lastPrinted>
  <dcterms:created xsi:type="dcterms:W3CDTF">2015-06-19T02:48:27Z</dcterms:created>
  <dcterms:modified xsi:type="dcterms:W3CDTF">2015-09-25T06:21:10Z</dcterms:modified>
</cp:coreProperties>
</file>