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W_Work\11. 레벨디자인\"/>
    </mc:Choice>
  </mc:AlternateContent>
  <bookViews>
    <workbookView xWindow="0" yWindow="0" windowWidth="28800" windowHeight="139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  <c r="AH25" i="1"/>
  <c r="AF25" i="1"/>
  <c r="AJ24" i="1"/>
  <c r="AH24" i="1"/>
  <c r="AH26" i="1" s="1"/>
  <c r="AF16" i="1"/>
  <c r="AH16" i="1" s="1"/>
  <c r="AJ15" i="1"/>
  <c r="AH15" i="1"/>
  <c r="AJ7" i="1"/>
  <c r="AH7" i="1"/>
  <c r="AF7" i="1"/>
  <c r="AJ6" i="1"/>
  <c r="AH6" i="1"/>
  <c r="AH8" i="1" s="1"/>
  <c r="AH17" i="1" l="1"/>
  <c r="AJ16" i="1"/>
  <c r="Z16" i="1" l="1"/>
  <c r="AD16" i="1" s="1"/>
  <c r="AD15" i="1"/>
  <c r="AB15" i="1"/>
  <c r="AB24" i="1"/>
  <c r="Z25" i="1"/>
  <c r="AD25" i="1" s="1"/>
  <c r="AD24" i="1"/>
  <c r="AB16" i="1" l="1"/>
  <c r="AB17" i="1"/>
  <c r="AB25" i="1"/>
  <c r="AB26" i="1" s="1"/>
  <c r="X31" i="1"/>
  <c r="R31" i="1"/>
  <c r="L31" i="1"/>
  <c r="F31" i="1"/>
  <c r="X25" i="1"/>
  <c r="R25" i="1"/>
  <c r="L25" i="1"/>
  <c r="F25" i="1"/>
  <c r="Z7" i="1"/>
  <c r="AD7" i="1" s="1"/>
  <c r="AD6" i="1"/>
  <c r="AB6" i="1"/>
  <c r="E11" i="1"/>
  <c r="X30" i="1"/>
  <c r="R30" i="1"/>
  <c r="L30" i="1"/>
  <c r="I30" i="1"/>
  <c r="O30" i="1" s="1"/>
  <c r="X24" i="1"/>
  <c r="R24" i="1"/>
  <c r="L24" i="1"/>
  <c r="I24" i="1"/>
  <c r="O24" i="1" s="1"/>
  <c r="X18" i="1"/>
  <c r="R18" i="1"/>
  <c r="L18" i="1"/>
  <c r="I18" i="1"/>
  <c r="X12" i="1"/>
  <c r="R12" i="1"/>
  <c r="L12" i="1"/>
  <c r="I12" i="1"/>
  <c r="O12" i="1" s="1"/>
  <c r="K5" i="1"/>
  <c r="Q5" i="1" s="1"/>
  <c r="F30" i="1"/>
  <c r="F24" i="1"/>
  <c r="F19" i="1"/>
  <c r="F18" i="1"/>
  <c r="F13" i="1"/>
  <c r="D7" i="1"/>
  <c r="D6" i="1"/>
  <c r="K11" i="1"/>
  <c r="Q11" i="1" s="1"/>
  <c r="W11" i="1" s="1"/>
  <c r="I6" i="1"/>
  <c r="O6" i="1" s="1"/>
  <c r="U6" i="1" s="1"/>
  <c r="X7" i="1"/>
  <c r="X6" i="1"/>
  <c r="R7" i="1"/>
  <c r="R6" i="1"/>
  <c r="F7" i="1"/>
  <c r="L6" i="1"/>
  <c r="F6" i="1"/>
  <c r="J6" i="1" l="1"/>
  <c r="J7" i="1"/>
  <c r="AB7" i="1"/>
  <c r="AB8" i="1" s="1"/>
  <c r="P7" i="1"/>
  <c r="P6" i="1"/>
  <c r="W5" i="1"/>
  <c r="E17" i="1"/>
  <c r="K17" i="1" s="1"/>
  <c r="Q17" i="1" s="1"/>
  <c r="W17" i="1" s="1"/>
  <c r="O18" i="1"/>
  <c r="U18" i="1" s="1"/>
  <c r="D18" i="1"/>
  <c r="J12" i="1"/>
  <c r="U30" i="1"/>
  <c r="U24" i="1"/>
  <c r="L19" i="1"/>
  <c r="U12" i="1"/>
  <c r="P12" i="1"/>
  <c r="D13" i="1"/>
  <c r="L7" i="1"/>
  <c r="J19" i="1" l="1"/>
  <c r="E23" i="1"/>
  <c r="D25" i="1" s="1"/>
  <c r="J18" i="1"/>
  <c r="D19" i="1"/>
  <c r="V6" i="1"/>
  <c r="V7" i="1"/>
  <c r="P18" i="1"/>
  <c r="V18" i="1"/>
  <c r="D24" i="1"/>
  <c r="E29" i="1"/>
  <c r="D31" i="1" s="1"/>
  <c r="K23" i="1"/>
  <c r="J25" i="1" s="1"/>
  <c r="R19" i="1"/>
  <c r="P19" i="1"/>
  <c r="X19" i="1"/>
  <c r="V19" i="1"/>
  <c r="J13" i="1"/>
  <c r="L13" i="1"/>
  <c r="V12" i="1"/>
  <c r="P13" i="1"/>
  <c r="R13" i="1"/>
  <c r="D30" i="1" l="1"/>
  <c r="K29" i="1"/>
  <c r="J31" i="1" s="1"/>
  <c r="J24" i="1"/>
  <c r="Q23" i="1"/>
  <c r="P25" i="1" s="1"/>
  <c r="V13" i="1"/>
  <c r="X13" i="1"/>
  <c r="W23" i="1" l="1"/>
  <c r="V25" i="1" s="1"/>
  <c r="P24" i="1"/>
  <c r="J30" i="1"/>
  <c r="Q29" i="1"/>
  <c r="P31" i="1" s="1"/>
  <c r="V24" i="1" l="1"/>
  <c r="W29" i="1"/>
  <c r="V31" i="1" s="1"/>
  <c r="P30" i="1"/>
  <c r="V30" i="1" l="1"/>
</calcChain>
</file>

<file path=xl/sharedStrings.xml><?xml version="1.0" encoding="utf-8"?>
<sst xmlns="http://schemas.openxmlformats.org/spreadsheetml/2006/main" count="220" uniqueCount="30">
  <si>
    <t>몬스터</t>
    <phoneticPr fontId="1" type="noConversion"/>
  </si>
  <si>
    <t>방어력</t>
    <phoneticPr fontId="1" type="noConversion"/>
  </si>
  <si>
    <t>흑마력</t>
    <phoneticPr fontId="1" type="noConversion"/>
  </si>
  <si>
    <t>캐릭터</t>
    <phoneticPr fontId="1" type="noConversion"/>
  </si>
  <si>
    <t>신성력</t>
    <phoneticPr fontId="1" type="noConversion"/>
  </si>
  <si>
    <t>공격력</t>
    <phoneticPr fontId="1" type="noConversion"/>
  </si>
  <si>
    <t>내캐릭터</t>
    <phoneticPr fontId="1" type="noConversion"/>
  </si>
  <si>
    <t>내캐릭터</t>
    <phoneticPr fontId="1" type="noConversion"/>
  </si>
  <si>
    <t>몬스터</t>
    <phoneticPr fontId="1" type="noConversion"/>
  </si>
  <si>
    <t>캐릭터</t>
    <phoneticPr fontId="1" type="noConversion"/>
  </si>
  <si>
    <t>공격력</t>
    <phoneticPr fontId="1" type="noConversion"/>
  </si>
  <si>
    <t>신성력</t>
    <phoneticPr fontId="1" type="noConversion"/>
  </si>
  <si>
    <t>방어력</t>
    <phoneticPr fontId="1" type="noConversion"/>
  </si>
  <si>
    <t>흑마력</t>
    <phoneticPr fontId="1" type="noConversion"/>
  </si>
  <si>
    <t>내캐릭터</t>
    <phoneticPr fontId="1" type="noConversion"/>
  </si>
  <si>
    <t>몬스터</t>
    <phoneticPr fontId="1" type="noConversion"/>
  </si>
  <si>
    <t>캐릭터</t>
    <phoneticPr fontId="1" type="noConversion"/>
  </si>
  <si>
    <t>공격력</t>
    <phoneticPr fontId="1" type="noConversion"/>
  </si>
  <si>
    <t>신성력</t>
    <phoneticPr fontId="1" type="noConversion"/>
  </si>
  <si>
    <t>방어력</t>
    <phoneticPr fontId="1" type="noConversion"/>
  </si>
  <si>
    <t>흑마력</t>
    <phoneticPr fontId="1" type="noConversion"/>
  </si>
  <si>
    <t>* 공격력 룬스톤 불멸 등급 착용 시 10.7%</t>
    <phoneticPr fontId="1" type="noConversion"/>
  </si>
  <si>
    <t>* 신성력 룬스톤 불멸 등급 착용 시 +21</t>
    <phoneticPr fontId="1" type="noConversion"/>
  </si>
  <si>
    <t>&gt; 일반던전 보스 몬스터(흑마력 19)</t>
    <phoneticPr fontId="1" type="noConversion"/>
  </si>
  <si>
    <t>&gt; 일반던전 준보스 몬스터(흑마력 12)</t>
    <phoneticPr fontId="1" type="noConversion"/>
  </si>
  <si>
    <t>&gt; 내 캐릭터 신성력 또는 공격력 룬스톤 적용 및 몬스터 흑마력 적용 표</t>
    <phoneticPr fontId="1" type="noConversion"/>
  </si>
  <si>
    <r>
      <t xml:space="preserve">&gt; </t>
    </r>
    <r>
      <rPr>
        <sz val="10"/>
        <color rgb="FFFF0000"/>
        <rFont val="맑은 고딕"/>
        <family val="3"/>
        <charset val="129"/>
        <scheme val="minor"/>
      </rPr>
      <t>PVP</t>
    </r>
    <r>
      <rPr>
        <sz val="10"/>
        <color theme="1"/>
        <rFont val="맑은 고딕"/>
        <family val="3"/>
        <charset val="129"/>
        <scheme val="minor"/>
      </rPr>
      <t xml:space="preserve">를 위해선 공격력 적용이 되는 </t>
    </r>
    <r>
      <rPr>
        <sz val="10"/>
        <color rgb="FFFF0000"/>
        <rFont val="맑은 고딕"/>
        <family val="3"/>
        <charset val="129"/>
        <scheme val="minor"/>
      </rPr>
      <t>용맹의 룬스톤</t>
    </r>
    <r>
      <rPr>
        <sz val="10"/>
        <color theme="1"/>
        <rFont val="맑은 고딕"/>
        <family val="3"/>
        <charset val="129"/>
        <scheme val="minor"/>
      </rPr>
      <t>을 착용해야 유리</t>
    </r>
    <phoneticPr fontId="1" type="noConversion"/>
  </si>
  <si>
    <r>
      <t xml:space="preserve">&gt; </t>
    </r>
    <r>
      <rPr>
        <sz val="10"/>
        <color rgb="FFFF0000"/>
        <rFont val="맑은 고딕"/>
        <family val="3"/>
        <charset val="129"/>
        <scheme val="minor"/>
      </rPr>
      <t>초월던전</t>
    </r>
    <r>
      <rPr>
        <sz val="10"/>
        <color theme="1"/>
        <rFont val="맑은 고딕"/>
        <family val="3"/>
        <charset val="129"/>
        <scheme val="minor"/>
      </rPr>
      <t xml:space="preserve"> 등 PVE 클리어를 위해선 신성력 적용이 되는 </t>
    </r>
    <r>
      <rPr>
        <sz val="10"/>
        <color rgb="FFFF0000"/>
        <rFont val="맑은 고딕"/>
        <family val="3"/>
        <charset val="129"/>
        <scheme val="minor"/>
      </rPr>
      <t>지혜의 룬스톤</t>
    </r>
    <r>
      <rPr>
        <sz val="10"/>
        <color theme="1"/>
        <rFont val="맑은 고딕"/>
        <family val="3"/>
        <charset val="129"/>
        <scheme val="minor"/>
      </rPr>
      <t>을 착용해야 유리</t>
    </r>
    <phoneticPr fontId="1" type="noConversion"/>
  </si>
  <si>
    <r>
      <t xml:space="preserve">&gt; 룬스톤을 수시로 변경할 수 없기 때문에 유저별 </t>
    </r>
    <r>
      <rPr>
        <sz val="10"/>
        <color rgb="FFFF0000"/>
        <rFont val="맑은 고딕"/>
        <family val="3"/>
        <charset val="129"/>
        <scheme val="minor"/>
      </rPr>
      <t>2종의 무기 확보</t>
    </r>
    <r>
      <rPr>
        <sz val="10"/>
        <color theme="1"/>
        <rFont val="맑은 고딕"/>
        <family val="3"/>
        <charset val="129"/>
        <scheme val="minor"/>
      </rPr>
      <t>가 필수</t>
    </r>
    <phoneticPr fontId="1" type="noConversion"/>
  </si>
  <si>
    <t>&gt; 초월던전 보스 몬스터(흑마력 40)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</si>
</sst>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>
      <alignment vertical="center"/>
    </xf>
    <xf numFmtId="9" fontId="3" fillId="2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37"/>
  <sheetViews>
    <sheetView tabSelected="1" workbookViewId="0">
      <selection activeCell="AC34" sqref="AC34"/>
    </sheetView>
  </sheetViews>
  <sheetFormatPr defaultRowHeight="16.5" x14ac:dyDescent="0.3"/>
  <cols>
    <col min="1" max="1" width="3.625" style="1" customWidth="1"/>
    <col min="2" max="6" width="6.375" style="1" bestFit="1" customWidth="1"/>
    <col min="7" max="7" width="3.625" style="1" customWidth="1"/>
    <col min="8" max="12" width="6.375" style="1" bestFit="1" customWidth="1"/>
    <col min="13" max="13" width="3.625" style="1" customWidth="1"/>
    <col min="14" max="18" width="6.375" style="1" bestFit="1" customWidth="1"/>
    <col min="19" max="19" width="3.625" style="1" customWidth="1"/>
    <col min="20" max="24" width="6.375" style="1" bestFit="1" customWidth="1"/>
    <col min="25" max="25" width="3.625" style="1" customWidth="1"/>
    <col min="26" max="26" width="7.625" style="1" bestFit="1" customWidth="1"/>
    <col min="27" max="30" width="6.375" style="1" bestFit="1" customWidth="1"/>
    <col min="31" max="31" width="3.625" style="1" customWidth="1"/>
    <col min="32" max="16384" width="9" style="1"/>
  </cols>
  <sheetData>
    <row r="2" spans="2:36" x14ac:dyDescent="0.3">
      <c r="B2" s="8" t="s">
        <v>25</v>
      </c>
      <c r="Z2" s="8" t="s">
        <v>24</v>
      </c>
      <c r="AF2" s="8" t="s">
        <v>24</v>
      </c>
    </row>
    <row r="3" spans="2:36" x14ac:dyDescent="0.3">
      <c r="B3" s="13" t="s">
        <v>6</v>
      </c>
      <c r="C3" s="11"/>
      <c r="D3" s="11" t="s">
        <v>0</v>
      </c>
      <c r="E3" s="11"/>
      <c r="F3" s="4" t="s">
        <v>3</v>
      </c>
      <c r="H3" s="13" t="s">
        <v>6</v>
      </c>
      <c r="I3" s="11"/>
      <c r="J3" s="11" t="s">
        <v>0</v>
      </c>
      <c r="K3" s="11"/>
      <c r="L3" s="4" t="s">
        <v>3</v>
      </c>
      <c r="N3" s="13" t="s">
        <v>6</v>
      </c>
      <c r="O3" s="11"/>
      <c r="P3" s="11" t="s">
        <v>0</v>
      </c>
      <c r="Q3" s="11"/>
      <c r="R3" s="4" t="s">
        <v>3</v>
      </c>
      <c r="T3" s="13" t="s">
        <v>6</v>
      </c>
      <c r="U3" s="11"/>
      <c r="V3" s="11" t="s">
        <v>0</v>
      </c>
      <c r="W3" s="11"/>
      <c r="X3" s="4" t="s">
        <v>3</v>
      </c>
      <c r="Z3" s="13" t="s">
        <v>6</v>
      </c>
      <c r="AA3" s="11"/>
      <c r="AB3" s="11" t="s">
        <v>0</v>
      </c>
      <c r="AC3" s="11"/>
      <c r="AD3" s="4" t="s">
        <v>3</v>
      </c>
      <c r="AF3" s="13" t="s">
        <v>6</v>
      </c>
      <c r="AG3" s="11"/>
      <c r="AH3" s="11" t="s">
        <v>0</v>
      </c>
      <c r="AI3" s="11"/>
      <c r="AJ3" s="4" t="s">
        <v>3</v>
      </c>
    </row>
    <row r="4" spans="2:36" x14ac:dyDescent="0.3">
      <c r="B4" s="4" t="s">
        <v>5</v>
      </c>
      <c r="C4" s="4" t="s">
        <v>4</v>
      </c>
      <c r="D4" s="4" t="s">
        <v>1</v>
      </c>
      <c r="E4" s="4" t="s">
        <v>2</v>
      </c>
      <c r="F4" s="4" t="s">
        <v>1</v>
      </c>
      <c r="H4" s="4" t="s">
        <v>5</v>
      </c>
      <c r="I4" s="4" t="s">
        <v>4</v>
      </c>
      <c r="J4" s="4" t="s">
        <v>1</v>
      </c>
      <c r="K4" s="4" t="s">
        <v>2</v>
      </c>
      <c r="L4" s="4" t="s">
        <v>1</v>
      </c>
      <c r="N4" s="4" t="s">
        <v>5</v>
      </c>
      <c r="O4" s="4" t="s">
        <v>4</v>
      </c>
      <c r="P4" s="4" t="s">
        <v>1</v>
      </c>
      <c r="Q4" s="4" t="s">
        <v>2</v>
      </c>
      <c r="R4" s="4" t="s">
        <v>1</v>
      </c>
      <c r="T4" s="4" t="s">
        <v>5</v>
      </c>
      <c r="U4" s="4" t="s">
        <v>4</v>
      </c>
      <c r="V4" s="4" t="s">
        <v>1</v>
      </c>
      <c r="W4" s="4" t="s">
        <v>2</v>
      </c>
      <c r="X4" s="4" t="s">
        <v>1</v>
      </c>
      <c r="Z4" s="4" t="s">
        <v>5</v>
      </c>
      <c r="AA4" s="4" t="s">
        <v>4</v>
      </c>
      <c r="AB4" s="4" t="s">
        <v>1</v>
      </c>
      <c r="AC4" s="4" t="s">
        <v>2</v>
      </c>
      <c r="AD4" s="4" t="s">
        <v>1</v>
      </c>
      <c r="AF4" s="4" t="s">
        <v>5</v>
      </c>
      <c r="AG4" s="4" t="s">
        <v>4</v>
      </c>
      <c r="AH4" s="4" t="s">
        <v>1</v>
      </c>
      <c r="AI4" s="4" t="s">
        <v>2</v>
      </c>
      <c r="AJ4" s="4" t="s">
        <v>1</v>
      </c>
    </row>
    <row r="5" spans="2:36" x14ac:dyDescent="0.3">
      <c r="B5" s="2"/>
      <c r="C5" s="2"/>
      <c r="D5" s="3">
        <v>0.5</v>
      </c>
      <c r="E5" s="6">
        <v>1</v>
      </c>
      <c r="F5" s="3">
        <v>0.5</v>
      </c>
      <c r="H5" s="2"/>
      <c r="I5" s="2"/>
      <c r="J5" s="3">
        <v>0.5</v>
      </c>
      <c r="K5" s="2">
        <f>E5</f>
        <v>1</v>
      </c>
      <c r="L5" s="3">
        <v>0.5</v>
      </c>
      <c r="N5" s="2"/>
      <c r="O5" s="2"/>
      <c r="P5" s="3">
        <v>0.5</v>
      </c>
      <c r="Q5" s="2">
        <f>K5</f>
        <v>1</v>
      </c>
      <c r="R5" s="3">
        <v>0.5</v>
      </c>
      <c r="T5" s="2"/>
      <c r="U5" s="2"/>
      <c r="V5" s="3">
        <v>0.5</v>
      </c>
      <c r="W5" s="2">
        <f>Q5</f>
        <v>1</v>
      </c>
      <c r="X5" s="3">
        <v>0.5</v>
      </c>
      <c r="Z5" s="2"/>
      <c r="AA5" s="2"/>
      <c r="AB5" s="3">
        <v>0.5</v>
      </c>
      <c r="AC5" s="6">
        <v>12</v>
      </c>
      <c r="AD5" s="3">
        <v>0.5</v>
      </c>
      <c r="AF5" s="2"/>
      <c r="AG5" s="2"/>
      <c r="AH5" s="3">
        <v>0.5</v>
      </c>
      <c r="AI5" s="6">
        <v>12</v>
      </c>
      <c r="AJ5" s="3">
        <v>0.5</v>
      </c>
    </row>
    <row r="6" spans="2:36" x14ac:dyDescent="0.3">
      <c r="B6" s="2">
        <v>100</v>
      </c>
      <c r="C6" s="7">
        <v>10</v>
      </c>
      <c r="D6" s="10">
        <f>B6*D5*(100+C6-E5)%</f>
        <v>54.500000000000007</v>
      </c>
      <c r="E6" s="10"/>
      <c r="F6" s="5">
        <f>B6*F$5</f>
        <v>50</v>
      </c>
      <c r="H6" s="2">
        <v>100</v>
      </c>
      <c r="I6" s="7">
        <f>C6+10</f>
        <v>20</v>
      </c>
      <c r="J6" s="10">
        <f>H6*J5*(100+I6-K5)%</f>
        <v>59.5</v>
      </c>
      <c r="K6" s="10"/>
      <c r="L6" s="5">
        <f>H6*L$5</f>
        <v>50</v>
      </c>
      <c r="N6" s="2">
        <v>100</v>
      </c>
      <c r="O6" s="7">
        <f>I6+10</f>
        <v>30</v>
      </c>
      <c r="P6" s="10">
        <f>N6*P5*(100+O6-Q5)%</f>
        <v>64.5</v>
      </c>
      <c r="Q6" s="10"/>
      <c r="R6" s="5">
        <f>N6*R$5</f>
        <v>50</v>
      </c>
      <c r="T6" s="2">
        <v>100</v>
      </c>
      <c r="U6" s="7">
        <f>O6+10</f>
        <v>40</v>
      </c>
      <c r="V6" s="10">
        <f>T6*V5*(100+U6-W5)%</f>
        <v>69.5</v>
      </c>
      <c r="W6" s="10"/>
      <c r="X6" s="5">
        <f>T6*X$5</f>
        <v>50</v>
      </c>
      <c r="Z6" s="2">
        <v>40000</v>
      </c>
      <c r="AA6" s="7">
        <v>21</v>
      </c>
      <c r="AB6" s="10">
        <f>Z6*AB5*(100+AA6-AC5)%</f>
        <v>21800</v>
      </c>
      <c r="AC6" s="10"/>
      <c r="AD6" s="5">
        <f>Z6*AD$5</f>
        <v>20000</v>
      </c>
      <c r="AF6" s="2">
        <v>40000</v>
      </c>
      <c r="AG6" s="7">
        <v>42</v>
      </c>
      <c r="AH6" s="10">
        <f>AF6*AH5*(100+AG6-AI5)%</f>
        <v>26000</v>
      </c>
      <c r="AI6" s="10"/>
      <c r="AJ6" s="5">
        <f>AF6*AJ$5</f>
        <v>20000</v>
      </c>
    </row>
    <row r="7" spans="2:36" x14ac:dyDescent="0.3">
      <c r="B7" s="2">
        <v>110.7</v>
      </c>
      <c r="C7" s="2">
        <v>0</v>
      </c>
      <c r="D7" s="10">
        <f>B7*D5*(100+C7-E5)%</f>
        <v>54.796500000000002</v>
      </c>
      <c r="E7" s="10"/>
      <c r="F7" s="5">
        <f>B7*F$5</f>
        <v>55.35</v>
      </c>
      <c r="H7" s="2">
        <v>110.7</v>
      </c>
      <c r="I7" s="2">
        <v>0</v>
      </c>
      <c r="J7" s="10">
        <f>H7*J5*(100+I7-K5)%</f>
        <v>54.796500000000002</v>
      </c>
      <c r="K7" s="10"/>
      <c r="L7" s="5">
        <f>H7*L$5</f>
        <v>55.35</v>
      </c>
      <c r="N7" s="2">
        <v>110.7</v>
      </c>
      <c r="O7" s="2">
        <v>0</v>
      </c>
      <c r="P7" s="10">
        <f>N7*P5*(100+O7-Q5)%</f>
        <v>54.796500000000002</v>
      </c>
      <c r="Q7" s="10"/>
      <c r="R7" s="5">
        <f>N7*R$5</f>
        <v>55.35</v>
      </c>
      <c r="T7" s="2">
        <v>110.7</v>
      </c>
      <c r="U7" s="2">
        <v>0</v>
      </c>
      <c r="V7" s="10">
        <f>T7*V5*(100+U7-W5)%</f>
        <v>54.796500000000002</v>
      </c>
      <c r="W7" s="10"/>
      <c r="X7" s="5">
        <f>T7*X$5</f>
        <v>55.35</v>
      </c>
      <c r="Z7" s="2">
        <f>Z6+Z6*10.7%</f>
        <v>44280</v>
      </c>
      <c r="AA7" s="2">
        <v>0</v>
      </c>
      <c r="AB7" s="10">
        <f>Z7*AB5*(100+AA7-AC5)%</f>
        <v>19483.2</v>
      </c>
      <c r="AC7" s="10"/>
      <c r="AD7" s="5">
        <f>Z7*AD$5</f>
        <v>22140</v>
      </c>
      <c r="AF7" s="2">
        <f>AF6+AF6*10.7%</f>
        <v>44280</v>
      </c>
      <c r="AG7" s="2">
        <v>0</v>
      </c>
      <c r="AH7" s="10">
        <f>AF7*AH5*(100+AG7-AI5)%</f>
        <v>19483.2</v>
      </c>
      <c r="AI7" s="10"/>
      <c r="AJ7" s="5">
        <f>AF7*AJ$5</f>
        <v>22140</v>
      </c>
    </row>
    <row r="8" spans="2:36" x14ac:dyDescent="0.3">
      <c r="AB8" s="12">
        <f>(AB6-AB7)/Z6</f>
        <v>5.7919999999999978E-2</v>
      </c>
      <c r="AC8" s="12"/>
      <c r="AH8" s="12">
        <f>(AH6-AH7)/AF6</f>
        <v>0.16291999999999998</v>
      </c>
      <c r="AI8" s="12"/>
    </row>
    <row r="9" spans="2:36" x14ac:dyDescent="0.3">
      <c r="B9" s="13" t="s">
        <v>7</v>
      </c>
      <c r="C9" s="11"/>
      <c r="D9" s="11" t="s">
        <v>8</v>
      </c>
      <c r="E9" s="11"/>
      <c r="F9" s="4" t="s">
        <v>9</v>
      </c>
      <c r="H9" s="13" t="s">
        <v>7</v>
      </c>
      <c r="I9" s="11"/>
      <c r="J9" s="11" t="s">
        <v>8</v>
      </c>
      <c r="K9" s="11"/>
      <c r="L9" s="4" t="s">
        <v>9</v>
      </c>
      <c r="N9" s="13" t="s">
        <v>7</v>
      </c>
      <c r="O9" s="11"/>
      <c r="P9" s="11" t="s">
        <v>8</v>
      </c>
      <c r="Q9" s="11"/>
      <c r="R9" s="4" t="s">
        <v>9</v>
      </c>
      <c r="T9" s="13" t="s">
        <v>7</v>
      </c>
      <c r="U9" s="11"/>
      <c r="V9" s="11" t="s">
        <v>8</v>
      </c>
      <c r="W9" s="11"/>
      <c r="X9" s="4" t="s">
        <v>9</v>
      </c>
    </row>
    <row r="10" spans="2:36" x14ac:dyDescent="0.3"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12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12</v>
      </c>
      <c r="N10" s="4" t="s">
        <v>10</v>
      </c>
      <c r="O10" s="4" t="s">
        <v>11</v>
      </c>
      <c r="P10" s="4" t="s">
        <v>12</v>
      </c>
      <c r="Q10" s="4" t="s">
        <v>13</v>
      </c>
      <c r="R10" s="4" t="s">
        <v>12</v>
      </c>
      <c r="T10" s="4" t="s">
        <v>10</v>
      </c>
      <c r="U10" s="4" t="s">
        <v>11</v>
      </c>
      <c r="V10" s="4" t="s">
        <v>12</v>
      </c>
      <c r="W10" s="4" t="s">
        <v>13</v>
      </c>
      <c r="X10" s="4" t="s">
        <v>12</v>
      </c>
    </row>
    <row r="11" spans="2:36" x14ac:dyDescent="0.3">
      <c r="B11" s="2"/>
      <c r="C11" s="2"/>
      <c r="D11" s="3">
        <v>0.5</v>
      </c>
      <c r="E11" s="6">
        <f>E5+9</f>
        <v>10</v>
      </c>
      <c r="F11" s="3">
        <v>0.5</v>
      </c>
      <c r="H11" s="2"/>
      <c r="I11" s="2"/>
      <c r="J11" s="3">
        <v>0.5</v>
      </c>
      <c r="K11" s="2">
        <f>E11</f>
        <v>10</v>
      </c>
      <c r="L11" s="3">
        <v>0.5</v>
      </c>
      <c r="N11" s="2"/>
      <c r="O11" s="2"/>
      <c r="P11" s="3">
        <v>0.5</v>
      </c>
      <c r="Q11" s="2">
        <f>K11</f>
        <v>10</v>
      </c>
      <c r="R11" s="3">
        <v>0.5</v>
      </c>
      <c r="T11" s="2"/>
      <c r="U11" s="2"/>
      <c r="V11" s="3">
        <v>0.5</v>
      </c>
      <c r="W11" s="2">
        <f>Q11</f>
        <v>10</v>
      </c>
      <c r="X11" s="3">
        <v>0.5</v>
      </c>
      <c r="Z11" s="8" t="s">
        <v>23</v>
      </c>
      <c r="AF11" s="8" t="s">
        <v>23</v>
      </c>
    </row>
    <row r="12" spans="2:36" x14ac:dyDescent="0.3">
      <c r="B12" s="2">
        <v>100</v>
      </c>
      <c r="C12" s="7">
        <v>10</v>
      </c>
      <c r="D12" s="10"/>
      <c r="E12" s="10"/>
      <c r="F12" s="5"/>
      <c r="H12" s="2">
        <v>100</v>
      </c>
      <c r="I12" s="7">
        <f>C12+10</f>
        <v>20</v>
      </c>
      <c r="J12" s="10">
        <f>H12*J11*(100+I12-K11)%</f>
        <v>55.000000000000007</v>
      </c>
      <c r="K12" s="10"/>
      <c r="L12" s="5">
        <f>H12*L$5</f>
        <v>50</v>
      </c>
      <c r="N12" s="2">
        <v>100</v>
      </c>
      <c r="O12" s="7">
        <f>I12+10</f>
        <v>30</v>
      </c>
      <c r="P12" s="10">
        <f>N12*P11*(100+O12-Q11)%</f>
        <v>60</v>
      </c>
      <c r="Q12" s="10"/>
      <c r="R12" s="5">
        <f>N12*R$5</f>
        <v>50</v>
      </c>
      <c r="T12" s="2">
        <v>100</v>
      </c>
      <c r="U12" s="7">
        <f>O12+10</f>
        <v>40</v>
      </c>
      <c r="V12" s="10">
        <f>T12*V11*(100+U12-W11)%</f>
        <v>65</v>
      </c>
      <c r="W12" s="10"/>
      <c r="X12" s="5">
        <f>T12*X$5</f>
        <v>50</v>
      </c>
      <c r="Z12" s="13" t="s">
        <v>6</v>
      </c>
      <c r="AA12" s="11"/>
      <c r="AB12" s="11" t="s">
        <v>0</v>
      </c>
      <c r="AC12" s="11"/>
      <c r="AD12" s="4" t="s">
        <v>3</v>
      </c>
      <c r="AF12" s="13" t="s">
        <v>6</v>
      </c>
      <c r="AG12" s="11"/>
      <c r="AH12" s="11" t="s">
        <v>0</v>
      </c>
      <c r="AI12" s="11"/>
      <c r="AJ12" s="4" t="s">
        <v>3</v>
      </c>
    </row>
    <row r="13" spans="2:36" x14ac:dyDescent="0.3">
      <c r="B13" s="2">
        <v>110.7</v>
      </c>
      <c r="C13" s="2">
        <v>0</v>
      </c>
      <c r="D13" s="10">
        <f>B13*D11*(100+C13-E11)%</f>
        <v>49.815000000000005</v>
      </c>
      <c r="E13" s="10"/>
      <c r="F13" s="5">
        <f>B13*F$5</f>
        <v>55.35</v>
      </c>
      <c r="H13" s="2">
        <v>110.7</v>
      </c>
      <c r="I13" s="2">
        <v>0</v>
      </c>
      <c r="J13" s="10">
        <f>H13*J11*(100+I13-K11)%</f>
        <v>49.815000000000005</v>
      </c>
      <c r="K13" s="10"/>
      <c r="L13" s="5">
        <f>H13*L$5</f>
        <v>55.35</v>
      </c>
      <c r="N13" s="2">
        <v>110.7</v>
      </c>
      <c r="O13" s="2">
        <v>0</v>
      </c>
      <c r="P13" s="10">
        <f>N13*P11*(100+O13-Q11)%</f>
        <v>49.815000000000005</v>
      </c>
      <c r="Q13" s="10"/>
      <c r="R13" s="5">
        <f>N13*R$5</f>
        <v>55.35</v>
      </c>
      <c r="T13" s="2">
        <v>110.7</v>
      </c>
      <c r="U13" s="2">
        <v>0</v>
      </c>
      <c r="V13" s="10">
        <f>T13*V11*(100+U13-W11)%</f>
        <v>49.815000000000005</v>
      </c>
      <c r="W13" s="10"/>
      <c r="X13" s="5">
        <f>T13*X$5</f>
        <v>55.35</v>
      </c>
      <c r="Z13" s="4" t="s">
        <v>5</v>
      </c>
      <c r="AA13" s="4" t="s">
        <v>4</v>
      </c>
      <c r="AB13" s="4" t="s">
        <v>1</v>
      </c>
      <c r="AC13" s="4" t="s">
        <v>2</v>
      </c>
      <c r="AD13" s="4" t="s">
        <v>1</v>
      </c>
      <c r="AF13" s="4" t="s">
        <v>5</v>
      </c>
      <c r="AG13" s="4" t="s">
        <v>4</v>
      </c>
      <c r="AH13" s="4" t="s">
        <v>1</v>
      </c>
      <c r="AI13" s="4" t="s">
        <v>2</v>
      </c>
      <c r="AJ13" s="4" t="s">
        <v>1</v>
      </c>
    </row>
    <row r="14" spans="2:36" x14ac:dyDescent="0.3">
      <c r="Z14" s="2"/>
      <c r="AA14" s="2"/>
      <c r="AB14" s="3">
        <v>0.5</v>
      </c>
      <c r="AC14" s="6">
        <v>19</v>
      </c>
      <c r="AD14" s="3">
        <v>0.5</v>
      </c>
      <c r="AF14" s="2"/>
      <c r="AG14" s="2"/>
      <c r="AH14" s="3">
        <v>0.5</v>
      </c>
      <c r="AI14" s="6">
        <v>19</v>
      </c>
      <c r="AJ14" s="3">
        <v>0.5</v>
      </c>
    </row>
    <row r="15" spans="2:36" x14ac:dyDescent="0.3">
      <c r="B15" s="13" t="s">
        <v>7</v>
      </c>
      <c r="C15" s="11"/>
      <c r="D15" s="11" t="s">
        <v>8</v>
      </c>
      <c r="E15" s="11"/>
      <c r="F15" s="4" t="s">
        <v>9</v>
      </c>
      <c r="H15" s="13" t="s">
        <v>7</v>
      </c>
      <c r="I15" s="11"/>
      <c r="J15" s="11" t="s">
        <v>8</v>
      </c>
      <c r="K15" s="11"/>
      <c r="L15" s="4" t="s">
        <v>9</v>
      </c>
      <c r="N15" s="13" t="s">
        <v>7</v>
      </c>
      <c r="O15" s="11"/>
      <c r="P15" s="11" t="s">
        <v>8</v>
      </c>
      <c r="Q15" s="11"/>
      <c r="R15" s="4" t="s">
        <v>9</v>
      </c>
      <c r="T15" s="13" t="s">
        <v>7</v>
      </c>
      <c r="U15" s="11"/>
      <c r="V15" s="11" t="s">
        <v>8</v>
      </c>
      <c r="W15" s="11"/>
      <c r="X15" s="4" t="s">
        <v>9</v>
      </c>
      <c r="Z15" s="2">
        <v>40000</v>
      </c>
      <c r="AA15" s="7">
        <v>21</v>
      </c>
      <c r="AB15" s="10">
        <f>Z15*AB14*(100+AA15-AC14)%</f>
        <v>20400</v>
      </c>
      <c r="AC15" s="10"/>
      <c r="AD15" s="5">
        <f>Z15*AD$5</f>
        <v>20000</v>
      </c>
      <c r="AF15" s="2">
        <v>40000</v>
      </c>
      <c r="AG15" s="7">
        <v>42</v>
      </c>
      <c r="AH15" s="10">
        <f>AF15*AH14*(100+AG15-AI14)%</f>
        <v>24600</v>
      </c>
      <c r="AI15" s="10"/>
      <c r="AJ15" s="5">
        <f>AF15*AJ$5</f>
        <v>20000</v>
      </c>
    </row>
    <row r="16" spans="2:36" x14ac:dyDescent="0.3">
      <c r="B16" s="4" t="s">
        <v>10</v>
      </c>
      <c r="C16" s="4" t="s">
        <v>11</v>
      </c>
      <c r="D16" s="4" t="s">
        <v>12</v>
      </c>
      <c r="E16" s="4" t="s">
        <v>13</v>
      </c>
      <c r="F16" s="4" t="s">
        <v>12</v>
      </c>
      <c r="H16" s="4" t="s">
        <v>10</v>
      </c>
      <c r="I16" s="4" t="s">
        <v>11</v>
      </c>
      <c r="J16" s="4" t="s">
        <v>12</v>
      </c>
      <c r="K16" s="4" t="s">
        <v>13</v>
      </c>
      <c r="L16" s="4" t="s">
        <v>12</v>
      </c>
      <c r="N16" s="4" t="s">
        <v>10</v>
      </c>
      <c r="O16" s="4" t="s">
        <v>11</v>
      </c>
      <c r="P16" s="4" t="s">
        <v>12</v>
      </c>
      <c r="Q16" s="4" t="s">
        <v>13</v>
      </c>
      <c r="R16" s="4" t="s">
        <v>12</v>
      </c>
      <c r="T16" s="4" t="s">
        <v>10</v>
      </c>
      <c r="U16" s="4" t="s">
        <v>11</v>
      </c>
      <c r="V16" s="4" t="s">
        <v>12</v>
      </c>
      <c r="W16" s="4" t="s">
        <v>13</v>
      </c>
      <c r="X16" s="4" t="s">
        <v>12</v>
      </c>
      <c r="Z16" s="2">
        <f>Z15+Z15*10.7%</f>
        <v>44280</v>
      </c>
      <c r="AA16" s="2">
        <v>0</v>
      </c>
      <c r="AB16" s="10">
        <f>Z16*AB14*(100+AA16-AC14)%</f>
        <v>17933.400000000001</v>
      </c>
      <c r="AC16" s="10"/>
      <c r="AD16" s="5">
        <f>Z16*AD$5</f>
        <v>22140</v>
      </c>
      <c r="AF16" s="2">
        <f>AF15+AF15*10.7%</f>
        <v>44280</v>
      </c>
      <c r="AG16" s="2">
        <v>0</v>
      </c>
      <c r="AH16" s="10">
        <f>AF16*AH14*(100+AG16-AI14)%</f>
        <v>17933.400000000001</v>
      </c>
      <c r="AI16" s="10"/>
      <c r="AJ16" s="5">
        <f>AF16*AJ$5</f>
        <v>22140</v>
      </c>
    </row>
    <row r="17" spans="2:36" x14ac:dyDescent="0.3">
      <c r="B17" s="2"/>
      <c r="C17" s="2"/>
      <c r="D17" s="3">
        <v>0.5</v>
      </c>
      <c r="E17" s="6">
        <f>E11+10</f>
        <v>20</v>
      </c>
      <c r="F17" s="3">
        <v>0.5</v>
      </c>
      <c r="H17" s="2"/>
      <c r="I17" s="2"/>
      <c r="J17" s="3">
        <v>0.5</v>
      </c>
      <c r="K17" s="2">
        <f>E17</f>
        <v>20</v>
      </c>
      <c r="L17" s="3">
        <v>0.5</v>
      </c>
      <c r="N17" s="2"/>
      <c r="O17" s="2"/>
      <c r="P17" s="3">
        <v>0.5</v>
      </c>
      <c r="Q17" s="2">
        <f>K17</f>
        <v>20</v>
      </c>
      <c r="R17" s="3">
        <v>0.5</v>
      </c>
      <c r="T17" s="2"/>
      <c r="U17" s="2"/>
      <c r="V17" s="3">
        <v>0.5</v>
      </c>
      <c r="W17" s="2">
        <f>Q17</f>
        <v>20</v>
      </c>
      <c r="X17" s="3">
        <v>0.5</v>
      </c>
      <c r="AB17" s="12">
        <f>(AB15-AB16)/Z15</f>
        <v>6.1664999999999963E-2</v>
      </c>
      <c r="AC17" s="12"/>
      <c r="AH17" s="12">
        <f>(AH15-AH16)/AF15</f>
        <v>0.16666499999999995</v>
      </c>
      <c r="AI17" s="12"/>
    </row>
    <row r="18" spans="2:36" x14ac:dyDescent="0.3">
      <c r="B18" s="2">
        <v>100</v>
      </c>
      <c r="C18" s="7">
        <v>10</v>
      </c>
      <c r="D18" s="10">
        <f>B18*D17*(100+C18-E17)%</f>
        <v>45</v>
      </c>
      <c r="E18" s="10"/>
      <c r="F18" s="5">
        <f>B18*F$5</f>
        <v>50</v>
      </c>
      <c r="H18" s="2">
        <v>100</v>
      </c>
      <c r="I18" s="7">
        <f>C18+10</f>
        <v>20</v>
      </c>
      <c r="J18" s="10">
        <f>H18*J17*(100+I18-K17)%</f>
        <v>50</v>
      </c>
      <c r="K18" s="10"/>
      <c r="L18" s="5">
        <f>H18*L$5</f>
        <v>50</v>
      </c>
      <c r="N18" s="2">
        <v>100</v>
      </c>
      <c r="O18" s="7">
        <f>I18+10</f>
        <v>30</v>
      </c>
      <c r="P18" s="10">
        <f>N18*P17*(100+O18-Q17)%</f>
        <v>55.000000000000007</v>
      </c>
      <c r="Q18" s="10"/>
      <c r="R18" s="5">
        <f>N18*R$5</f>
        <v>50</v>
      </c>
      <c r="T18" s="2">
        <v>100</v>
      </c>
      <c r="U18" s="7">
        <f>O18+10</f>
        <v>40</v>
      </c>
      <c r="V18" s="10">
        <f>T18*V17*(100+U18-W17)%</f>
        <v>60</v>
      </c>
      <c r="W18" s="10"/>
      <c r="X18" s="5">
        <f>T18*X$5</f>
        <v>50</v>
      </c>
    </row>
    <row r="19" spans="2:36" x14ac:dyDescent="0.3">
      <c r="B19" s="2">
        <v>110.7</v>
      </c>
      <c r="C19" s="2">
        <v>0</v>
      </c>
      <c r="D19" s="10">
        <f>B19*D17*(100+C19-E17)%</f>
        <v>44.28</v>
      </c>
      <c r="E19" s="10"/>
      <c r="F19" s="5">
        <f>B19*F$5</f>
        <v>55.35</v>
      </c>
      <c r="H19" s="2">
        <v>110.7</v>
      </c>
      <c r="I19" s="2">
        <v>0</v>
      </c>
      <c r="J19" s="10">
        <f>H19*J17*(100+I19-K17)%</f>
        <v>44.28</v>
      </c>
      <c r="K19" s="10"/>
      <c r="L19" s="5">
        <f>H19*L$5</f>
        <v>55.35</v>
      </c>
      <c r="N19" s="2">
        <v>110.7</v>
      </c>
      <c r="O19" s="2">
        <v>0</v>
      </c>
      <c r="P19" s="10">
        <f>N19*P17*(100+O19-Q17)%</f>
        <v>44.28</v>
      </c>
      <c r="Q19" s="10"/>
      <c r="R19" s="5">
        <f>N19*R$5</f>
        <v>55.35</v>
      </c>
      <c r="T19" s="2">
        <v>110.7</v>
      </c>
      <c r="U19" s="2">
        <v>0</v>
      </c>
      <c r="V19" s="10">
        <f>T19*V17*(100+U19-W17)%</f>
        <v>44.28</v>
      </c>
      <c r="W19" s="10"/>
      <c r="X19" s="5">
        <f>T19*X$5</f>
        <v>55.35</v>
      </c>
    </row>
    <row r="20" spans="2:36" x14ac:dyDescent="0.3">
      <c r="Z20" s="8" t="s">
        <v>29</v>
      </c>
      <c r="AF20" s="8" t="s">
        <v>29</v>
      </c>
    </row>
    <row r="21" spans="2:36" x14ac:dyDescent="0.3">
      <c r="B21" s="13" t="s">
        <v>7</v>
      </c>
      <c r="C21" s="11"/>
      <c r="D21" s="11" t="s">
        <v>8</v>
      </c>
      <c r="E21" s="11"/>
      <c r="F21" s="4" t="s">
        <v>9</v>
      </c>
      <c r="H21" s="13" t="s">
        <v>7</v>
      </c>
      <c r="I21" s="11"/>
      <c r="J21" s="11" t="s">
        <v>8</v>
      </c>
      <c r="K21" s="11"/>
      <c r="L21" s="4" t="s">
        <v>9</v>
      </c>
      <c r="N21" s="13" t="s">
        <v>7</v>
      </c>
      <c r="O21" s="11"/>
      <c r="P21" s="11" t="s">
        <v>8</v>
      </c>
      <c r="Q21" s="11"/>
      <c r="R21" s="4" t="s">
        <v>9</v>
      </c>
      <c r="T21" s="13" t="s">
        <v>7</v>
      </c>
      <c r="U21" s="11"/>
      <c r="V21" s="11" t="s">
        <v>8</v>
      </c>
      <c r="W21" s="11"/>
      <c r="X21" s="4" t="s">
        <v>9</v>
      </c>
      <c r="Z21" s="13" t="s">
        <v>6</v>
      </c>
      <c r="AA21" s="11"/>
      <c r="AB21" s="11" t="s">
        <v>0</v>
      </c>
      <c r="AC21" s="11"/>
      <c r="AD21" s="4" t="s">
        <v>3</v>
      </c>
      <c r="AF21" s="13" t="s">
        <v>6</v>
      </c>
      <c r="AG21" s="11"/>
      <c r="AH21" s="11" t="s">
        <v>0</v>
      </c>
      <c r="AI21" s="11"/>
      <c r="AJ21" s="4" t="s">
        <v>3</v>
      </c>
    </row>
    <row r="22" spans="2:36" x14ac:dyDescent="0.3">
      <c r="B22" s="4" t="s">
        <v>10</v>
      </c>
      <c r="C22" s="4" t="s">
        <v>11</v>
      </c>
      <c r="D22" s="4" t="s">
        <v>12</v>
      </c>
      <c r="E22" s="4" t="s">
        <v>13</v>
      </c>
      <c r="F22" s="4" t="s">
        <v>12</v>
      </c>
      <c r="H22" s="4" t="s">
        <v>10</v>
      </c>
      <c r="I22" s="4" t="s">
        <v>11</v>
      </c>
      <c r="J22" s="4" t="s">
        <v>12</v>
      </c>
      <c r="K22" s="4" t="s">
        <v>13</v>
      </c>
      <c r="L22" s="4" t="s">
        <v>12</v>
      </c>
      <c r="N22" s="4" t="s">
        <v>10</v>
      </c>
      <c r="O22" s="4" t="s">
        <v>11</v>
      </c>
      <c r="P22" s="4" t="s">
        <v>12</v>
      </c>
      <c r="Q22" s="4" t="s">
        <v>13</v>
      </c>
      <c r="R22" s="4" t="s">
        <v>12</v>
      </c>
      <c r="T22" s="4" t="s">
        <v>10</v>
      </c>
      <c r="U22" s="4" t="s">
        <v>11</v>
      </c>
      <c r="V22" s="4" t="s">
        <v>12</v>
      </c>
      <c r="W22" s="4" t="s">
        <v>13</v>
      </c>
      <c r="X22" s="4" t="s">
        <v>12</v>
      </c>
      <c r="Z22" s="4" t="s">
        <v>5</v>
      </c>
      <c r="AA22" s="4" t="s">
        <v>4</v>
      </c>
      <c r="AB22" s="4" t="s">
        <v>1</v>
      </c>
      <c r="AC22" s="4" t="s">
        <v>2</v>
      </c>
      <c r="AD22" s="4" t="s">
        <v>1</v>
      </c>
      <c r="AF22" s="4" t="s">
        <v>5</v>
      </c>
      <c r="AG22" s="4" t="s">
        <v>4</v>
      </c>
      <c r="AH22" s="4" t="s">
        <v>1</v>
      </c>
      <c r="AI22" s="4" t="s">
        <v>2</v>
      </c>
      <c r="AJ22" s="4" t="s">
        <v>1</v>
      </c>
    </row>
    <row r="23" spans="2:36" x14ac:dyDescent="0.3">
      <c r="B23" s="2"/>
      <c r="C23" s="2"/>
      <c r="D23" s="3">
        <v>0.5</v>
      </c>
      <c r="E23" s="6">
        <f>E17+10</f>
        <v>30</v>
      </c>
      <c r="F23" s="3">
        <v>0.5</v>
      </c>
      <c r="H23" s="2"/>
      <c r="I23" s="2"/>
      <c r="J23" s="3">
        <v>0.5</v>
      </c>
      <c r="K23" s="2">
        <f>E23</f>
        <v>30</v>
      </c>
      <c r="L23" s="3">
        <v>0.5</v>
      </c>
      <c r="N23" s="2"/>
      <c r="O23" s="2"/>
      <c r="P23" s="3">
        <v>0.5</v>
      </c>
      <c r="Q23" s="2">
        <f>K23</f>
        <v>30</v>
      </c>
      <c r="R23" s="3">
        <v>0.5</v>
      </c>
      <c r="T23" s="2"/>
      <c r="U23" s="2"/>
      <c r="V23" s="3">
        <v>0.5</v>
      </c>
      <c r="W23" s="2">
        <f>Q23</f>
        <v>30</v>
      </c>
      <c r="X23" s="3">
        <v>0.5</v>
      </c>
      <c r="Z23" s="2"/>
      <c r="AA23" s="2"/>
      <c r="AB23" s="3">
        <v>0.5</v>
      </c>
      <c r="AC23" s="6">
        <v>40</v>
      </c>
      <c r="AD23" s="3">
        <v>0.5</v>
      </c>
      <c r="AF23" s="2"/>
      <c r="AG23" s="2"/>
      <c r="AH23" s="3">
        <v>0.5</v>
      </c>
      <c r="AI23" s="6">
        <v>40</v>
      </c>
      <c r="AJ23" s="3">
        <v>0.5</v>
      </c>
    </row>
    <row r="24" spans="2:36" x14ac:dyDescent="0.3">
      <c r="B24" s="2">
        <v>100</v>
      </c>
      <c r="C24" s="7">
        <v>10</v>
      </c>
      <c r="D24" s="10">
        <f>B24*D23*(100+C24-E23)%</f>
        <v>40</v>
      </c>
      <c r="E24" s="10"/>
      <c r="F24" s="5">
        <f>B24*F$5</f>
        <v>50</v>
      </c>
      <c r="H24" s="2">
        <v>100</v>
      </c>
      <c r="I24" s="7">
        <f>C24+10</f>
        <v>20</v>
      </c>
      <c r="J24" s="10">
        <f>H24*J23*(100+I24-K23)%</f>
        <v>45</v>
      </c>
      <c r="K24" s="10"/>
      <c r="L24" s="5">
        <f>H24*L$5</f>
        <v>50</v>
      </c>
      <c r="N24" s="2">
        <v>100</v>
      </c>
      <c r="O24" s="7">
        <f>I24+10</f>
        <v>30</v>
      </c>
      <c r="P24" s="10">
        <f>N24*P23*(100+O24-Q23)%</f>
        <v>50</v>
      </c>
      <c r="Q24" s="10"/>
      <c r="R24" s="5">
        <f>N24*R$5</f>
        <v>50</v>
      </c>
      <c r="T24" s="2">
        <v>100</v>
      </c>
      <c r="U24" s="7">
        <f>O24+10</f>
        <v>40</v>
      </c>
      <c r="V24" s="10">
        <f>T24*V23*(100+U24-W23)%</f>
        <v>55.000000000000007</v>
      </c>
      <c r="W24" s="10"/>
      <c r="X24" s="5">
        <f>T24*X$5</f>
        <v>50</v>
      </c>
      <c r="Z24" s="2">
        <v>40000</v>
      </c>
      <c r="AA24" s="7">
        <v>21</v>
      </c>
      <c r="AB24" s="10">
        <f>Z24*AB23*(100+AA24-AC23)%</f>
        <v>16200.000000000002</v>
      </c>
      <c r="AC24" s="10"/>
      <c r="AD24" s="5">
        <f>Z24*AD$5</f>
        <v>20000</v>
      </c>
      <c r="AF24" s="2">
        <v>40000</v>
      </c>
      <c r="AG24" s="7">
        <v>42</v>
      </c>
      <c r="AH24" s="10">
        <f>AF24*AH23*(100+AG24-AI23)%</f>
        <v>20400</v>
      </c>
      <c r="AI24" s="10"/>
      <c r="AJ24" s="5">
        <f>AF24*AJ$5</f>
        <v>20000</v>
      </c>
    </row>
    <row r="25" spans="2:36" x14ac:dyDescent="0.3">
      <c r="B25" s="2">
        <v>110.7</v>
      </c>
      <c r="C25" s="2">
        <v>0</v>
      </c>
      <c r="D25" s="10">
        <f>B25*D23*(100+C25-E23)%</f>
        <v>38.744999999999997</v>
      </c>
      <c r="E25" s="10"/>
      <c r="F25" s="5">
        <f>B25*F$5</f>
        <v>55.35</v>
      </c>
      <c r="H25" s="2">
        <v>110.7</v>
      </c>
      <c r="I25" s="2">
        <v>0</v>
      </c>
      <c r="J25" s="10">
        <f>H25*J23*(100+I25-K23)%</f>
        <v>38.744999999999997</v>
      </c>
      <c r="K25" s="10"/>
      <c r="L25" s="5">
        <f>H25*L$5</f>
        <v>55.35</v>
      </c>
      <c r="N25" s="2">
        <v>110.7</v>
      </c>
      <c r="O25" s="2">
        <v>0</v>
      </c>
      <c r="P25" s="10">
        <f>N25*P23*(100+O25-Q23)%</f>
        <v>38.744999999999997</v>
      </c>
      <c r="Q25" s="10"/>
      <c r="R25" s="5">
        <f>N25*R$5</f>
        <v>55.35</v>
      </c>
      <c r="T25" s="2">
        <v>110.7</v>
      </c>
      <c r="U25" s="2">
        <v>0</v>
      </c>
      <c r="V25" s="10">
        <f>T25*V23*(100+U25-W23)%</f>
        <v>38.744999999999997</v>
      </c>
      <c r="W25" s="10"/>
      <c r="X25" s="5">
        <f>T25*X$5</f>
        <v>55.35</v>
      </c>
      <c r="Z25" s="2">
        <f>Z24+Z24*10.7%</f>
        <v>44280</v>
      </c>
      <c r="AA25" s="2">
        <v>0</v>
      </c>
      <c r="AB25" s="10">
        <f>Z25*AB23*(100+AA25-AC23)%</f>
        <v>13284</v>
      </c>
      <c r="AC25" s="10"/>
      <c r="AD25" s="5">
        <f>Z25*AD$5</f>
        <v>22140</v>
      </c>
      <c r="AF25" s="2">
        <f>AF24+AF24*10.7%</f>
        <v>44280</v>
      </c>
      <c r="AG25" s="2">
        <v>0</v>
      </c>
      <c r="AH25" s="10">
        <f>AF25*AH23*(100+AG25-AI23)%</f>
        <v>13284</v>
      </c>
      <c r="AI25" s="10"/>
      <c r="AJ25" s="5">
        <f>AF25*AJ$5</f>
        <v>22140</v>
      </c>
    </row>
    <row r="26" spans="2:36" x14ac:dyDescent="0.3">
      <c r="AB26" s="12">
        <f>(AB24-AB25)/Z24</f>
        <v>7.2900000000000048E-2</v>
      </c>
      <c r="AC26" s="12"/>
      <c r="AH26" s="12">
        <f>(AH24-AH25)/AF24</f>
        <v>0.1779</v>
      </c>
      <c r="AI26" s="12"/>
    </row>
    <row r="27" spans="2:36" x14ac:dyDescent="0.3">
      <c r="B27" s="13" t="s">
        <v>14</v>
      </c>
      <c r="C27" s="11"/>
      <c r="D27" s="11" t="s">
        <v>15</v>
      </c>
      <c r="E27" s="11"/>
      <c r="F27" s="4" t="s">
        <v>16</v>
      </c>
      <c r="H27" s="13" t="s">
        <v>14</v>
      </c>
      <c r="I27" s="11"/>
      <c r="J27" s="11" t="s">
        <v>15</v>
      </c>
      <c r="K27" s="11"/>
      <c r="L27" s="4" t="s">
        <v>16</v>
      </c>
      <c r="N27" s="13" t="s">
        <v>14</v>
      </c>
      <c r="O27" s="11"/>
      <c r="P27" s="11" t="s">
        <v>15</v>
      </c>
      <c r="Q27" s="11"/>
      <c r="R27" s="4" t="s">
        <v>16</v>
      </c>
      <c r="T27" s="13" t="s">
        <v>14</v>
      </c>
      <c r="U27" s="11"/>
      <c r="V27" s="11" t="s">
        <v>15</v>
      </c>
      <c r="W27" s="11"/>
      <c r="X27" s="4" t="s">
        <v>16</v>
      </c>
    </row>
    <row r="28" spans="2:36" x14ac:dyDescent="0.3">
      <c r="B28" s="4" t="s">
        <v>17</v>
      </c>
      <c r="C28" s="4" t="s">
        <v>18</v>
      </c>
      <c r="D28" s="4" t="s">
        <v>19</v>
      </c>
      <c r="E28" s="4" t="s">
        <v>20</v>
      </c>
      <c r="F28" s="4" t="s">
        <v>19</v>
      </c>
      <c r="H28" s="4" t="s">
        <v>17</v>
      </c>
      <c r="I28" s="4" t="s">
        <v>18</v>
      </c>
      <c r="J28" s="4" t="s">
        <v>19</v>
      </c>
      <c r="K28" s="4" t="s">
        <v>20</v>
      </c>
      <c r="L28" s="4" t="s">
        <v>19</v>
      </c>
      <c r="N28" s="4" t="s">
        <v>17</v>
      </c>
      <c r="O28" s="4" t="s">
        <v>18</v>
      </c>
      <c r="P28" s="4" t="s">
        <v>19</v>
      </c>
      <c r="Q28" s="4" t="s">
        <v>20</v>
      </c>
      <c r="R28" s="4" t="s">
        <v>19</v>
      </c>
      <c r="T28" s="4" t="s">
        <v>17</v>
      </c>
      <c r="U28" s="4" t="s">
        <v>18</v>
      </c>
      <c r="V28" s="4" t="s">
        <v>19</v>
      </c>
      <c r="W28" s="4" t="s">
        <v>20</v>
      </c>
      <c r="X28" s="4" t="s">
        <v>19</v>
      </c>
    </row>
    <row r="29" spans="2:36" x14ac:dyDescent="0.3">
      <c r="B29" s="2"/>
      <c r="C29" s="2"/>
      <c r="D29" s="3">
        <v>0.5</v>
      </c>
      <c r="E29" s="6">
        <f>E23+10</f>
        <v>40</v>
      </c>
      <c r="F29" s="3">
        <v>0.5</v>
      </c>
      <c r="H29" s="2"/>
      <c r="I29" s="2"/>
      <c r="J29" s="3">
        <v>0.5</v>
      </c>
      <c r="K29" s="2">
        <f>E29</f>
        <v>40</v>
      </c>
      <c r="L29" s="3">
        <v>0.5</v>
      </c>
      <c r="N29" s="2"/>
      <c r="O29" s="2"/>
      <c r="P29" s="3">
        <v>0.5</v>
      </c>
      <c r="Q29" s="2">
        <f>K29</f>
        <v>40</v>
      </c>
      <c r="R29" s="3">
        <v>0.5</v>
      </c>
      <c r="T29" s="2"/>
      <c r="U29" s="2"/>
      <c r="V29" s="3">
        <v>0.5</v>
      </c>
      <c r="W29" s="2">
        <f>Q29</f>
        <v>40</v>
      </c>
      <c r="X29" s="3">
        <v>0.5</v>
      </c>
    </row>
    <row r="30" spans="2:36" x14ac:dyDescent="0.3">
      <c r="B30" s="2">
        <v>100</v>
      </c>
      <c r="C30" s="7">
        <v>10</v>
      </c>
      <c r="D30" s="10">
        <f>B30*D29*(100+C30-E29)%</f>
        <v>35</v>
      </c>
      <c r="E30" s="10"/>
      <c r="F30" s="5">
        <f>B30*F$5</f>
        <v>50</v>
      </c>
      <c r="H30" s="2">
        <v>100</v>
      </c>
      <c r="I30" s="7">
        <f>C30+10</f>
        <v>20</v>
      </c>
      <c r="J30" s="10">
        <f>H30*J29*(100+I30-K29)%</f>
        <v>40</v>
      </c>
      <c r="K30" s="10"/>
      <c r="L30" s="5">
        <f>H30*L$5</f>
        <v>50</v>
      </c>
      <c r="N30" s="2">
        <v>100</v>
      </c>
      <c r="O30" s="7">
        <f>I30+10</f>
        <v>30</v>
      </c>
      <c r="P30" s="10">
        <f>N30*P29*(100+O30-Q29)%</f>
        <v>45</v>
      </c>
      <c r="Q30" s="10"/>
      <c r="R30" s="5">
        <f>N30*R$5</f>
        <v>50</v>
      </c>
      <c r="T30" s="2">
        <v>100</v>
      </c>
      <c r="U30" s="7">
        <f>O30+10</f>
        <v>40</v>
      </c>
      <c r="V30" s="10">
        <f>T30*V29*(100+U30-W29)%</f>
        <v>50</v>
      </c>
      <c r="W30" s="10"/>
      <c r="X30" s="5">
        <f>T30*X$5</f>
        <v>50</v>
      </c>
    </row>
    <row r="31" spans="2:36" x14ac:dyDescent="0.3">
      <c r="B31" s="2">
        <v>110.7</v>
      </c>
      <c r="C31" s="2">
        <v>0</v>
      </c>
      <c r="D31" s="10">
        <f>B31*D29*(100+C31-E29)%</f>
        <v>33.21</v>
      </c>
      <c r="E31" s="10"/>
      <c r="F31" s="5">
        <f>B31*F$5</f>
        <v>55.35</v>
      </c>
      <c r="H31" s="2">
        <v>110.7</v>
      </c>
      <c r="I31" s="2">
        <v>0</v>
      </c>
      <c r="J31" s="10">
        <f>H31*J29*(100+I31-K29)%</f>
        <v>33.21</v>
      </c>
      <c r="K31" s="10"/>
      <c r="L31" s="5">
        <f>H31*L$5</f>
        <v>55.35</v>
      </c>
      <c r="N31" s="2">
        <v>110.7</v>
      </c>
      <c r="O31" s="2">
        <v>0</v>
      </c>
      <c r="P31" s="10">
        <f>N31*P29*(100+O31-Q29)%</f>
        <v>33.21</v>
      </c>
      <c r="Q31" s="10"/>
      <c r="R31" s="5">
        <f>N31*R$5</f>
        <v>55.35</v>
      </c>
      <c r="T31" s="2">
        <v>110.7</v>
      </c>
      <c r="U31" s="2">
        <v>0</v>
      </c>
      <c r="V31" s="10">
        <f>T31*V29*(100+U31-W29)%</f>
        <v>33.21</v>
      </c>
      <c r="W31" s="10"/>
      <c r="X31" s="5">
        <f>T31*X$5</f>
        <v>55.35</v>
      </c>
    </row>
    <row r="33" spans="2:2" x14ac:dyDescent="0.3">
      <c r="B33" s="8" t="s">
        <v>22</v>
      </c>
    </row>
    <row r="34" spans="2:2" x14ac:dyDescent="0.3">
      <c r="B34" s="9" t="s">
        <v>21</v>
      </c>
    </row>
    <row r="35" spans="2:2" x14ac:dyDescent="0.3">
      <c r="B35" s="8" t="s">
        <v>26</v>
      </c>
    </row>
    <row r="36" spans="2:2" x14ac:dyDescent="0.3">
      <c r="B36" s="9" t="s">
        <v>27</v>
      </c>
    </row>
    <row r="37" spans="2:2" x14ac:dyDescent="0.3">
      <c r="B37" s="9" t="s">
        <v>28</v>
      </c>
    </row>
  </sheetData>
  <mergeCells count="110">
    <mergeCell ref="T9:U9"/>
    <mergeCell ref="V9:W9"/>
    <mergeCell ref="AH17:AI17"/>
    <mergeCell ref="AF21:AG21"/>
    <mergeCell ref="AH21:AI21"/>
    <mergeCell ref="AH24:AI24"/>
    <mergeCell ref="AH25:AI25"/>
    <mergeCell ref="AH26:AI26"/>
    <mergeCell ref="AF3:AG3"/>
    <mergeCell ref="AH3:AI3"/>
    <mergeCell ref="AH6:AI6"/>
    <mergeCell ref="AH7:AI7"/>
    <mergeCell ref="AH8:AI8"/>
    <mergeCell ref="AF12:AG12"/>
    <mergeCell ref="AH12:AI12"/>
    <mergeCell ref="AH15:AI15"/>
    <mergeCell ref="AH16:AI16"/>
    <mergeCell ref="Z21:AA21"/>
    <mergeCell ref="AB21:AC21"/>
    <mergeCell ref="AB24:AC24"/>
    <mergeCell ref="AB25:AC25"/>
    <mergeCell ref="AB26:AC26"/>
    <mergeCell ref="Z12:AA12"/>
    <mergeCell ref="AB12:AC12"/>
    <mergeCell ref="AB15:AC15"/>
    <mergeCell ref="AB16:AC16"/>
    <mergeCell ref="AB17:AC17"/>
    <mergeCell ref="B9:C9"/>
    <mergeCell ref="D9:E9"/>
    <mergeCell ref="H9:I9"/>
    <mergeCell ref="J9:K9"/>
    <mergeCell ref="N9:O9"/>
    <mergeCell ref="P9:Q9"/>
    <mergeCell ref="N3:O3"/>
    <mergeCell ref="P3:Q3"/>
    <mergeCell ref="P6:Q6"/>
    <mergeCell ref="P7:Q7"/>
    <mergeCell ref="J6:K6"/>
    <mergeCell ref="J7:K7"/>
    <mergeCell ref="T3:U3"/>
    <mergeCell ref="V3:W3"/>
    <mergeCell ref="V6:W6"/>
    <mergeCell ref="V7:W7"/>
    <mergeCell ref="D3:E3"/>
    <mergeCell ref="D6:E6"/>
    <mergeCell ref="D7:E7"/>
    <mergeCell ref="B3:C3"/>
    <mergeCell ref="H3:I3"/>
    <mergeCell ref="J3:K3"/>
    <mergeCell ref="V12:W12"/>
    <mergeCell ref="D13:E13"/>
    <mergeCell ref="J13:K13"/>
    <mergeCell ref="P13:Q13"/>
    <mergeCell ref="V13:W13"/>
    <mergeCell ref="B15:C15"/>
    <mergeCell ref="D15:E15"/>
    <mergeCell ref="H15:I15"/>
    <mergeCell ref="J15:K15"/>
    <mergeCell ref="N15:O15"/>
    <mergeCell ref="P15:Q15"/>
    <mergeCell ref="T15:U15"/>
    <mergeCell ref="V15:W15"/>
    <mergeCell ref="B27:C27"/>
    <mergeCell ref="D27:E27"/>
    <mergeCell ref="H27:I27"/>
    <mergeCell ref="J27:K27"/>
    <mergeCell ref="N27:O27"/>
    <mergeCell ref="P27:Q27"/>
    <mergeCell ref="T27:U27"/>
    <mergeCell ref="V27:W27"/>
    <mergeCell ref="D18:E18"/>
    <mergeCell ref="J18:K18"/>
    <mergeCell ref="P18:Q18"/>
    <mergeCell ref="V18:W18"/>
    <mergeCell ref="D19:E19"/>
    <mergeCell ref="J19:K19"/>
    <mergeCell ref="P19:Q19"/>
    <mergeCell ref="V19:W19"/>
    <mergeCell ref="B21:C21"/>
    <mergeCell ref="D21:E21"/>
    <mergeCell ref="H21:I21"/>
    <mergeCell ref="J21:K21"/>
    <mergeCell ref="N21:O21"/>
    <mergeCell ref="P21:Q21"/>
    <mergeCell ref="T21:U21"/>
    <mergeCell ref="V21:W21"/>
    <mergeCell ref="D31:E31"/>
    <mergeCell ref="J31:K31"/>
    <mergeCell ref="P31:Q31"/>
    <mergeCell ref="V31:W31"/>
    <mergeCell ref="D30:E30"/>
    <mergeCell ref="J30:K30"/>
    <mergeCell ref="P30:Q30"/>
    <mergeCell ref="V30:W30"/>
    <mergeCell ref="AB3:AC3"/>
    <mergeCell ref="AB6:AC6"/>
    <mergeCell ref="AB7:AC7"/>
    <mergeCell ref="AB8:AC8"/>
    <mergeCell ref="Z3:AA3"/>
    <mergeCell ref="D24:E24"/>
    <mergeCell ref="J24:K24"/>
    <mergeCell ref="P24:Q24"/>
    <mergeCell ref="V24:W24"/>
    <mergeCell ref="D25:E25"/>
    <mergeCell ref="J25:K25"/>
    <mergeCell ref="P25:Q25"/>
    <mergeCell ref="V25:W25"/>
    <mergeCell ref="D12:E12"/>
    <mergeCell ref="J12:K12"/>
    <mergeCell ref="P12:Q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KangDoHee</dc:creator>
  <cp:lastModifiedBy>KangDoHee</cp:lastModifiedBy>
  <dcterms:created xsi:type="dcterms:W3CDTF">2017-01-31T03:48:39Z</dcterms:created>
  <dcterms:modified xsi:type="dcterms:W3CDTF">2017-01-31T08:00:00Z</dcterms:modified>
</cp:coreProperties>
</file>