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jyoo\Downloads\"/>
    </mc:Choice>
  </mc:AlternateContent>
  <bookViews>
    <workbookView xWindow="0" yWindow="0" windowWidth="20385" windowHeight="9390"/>
  </bookViews>
  <sheets>
    <sheet name="api" sheetId="1" r:id="rId1"/>
    <sheet name="재화타입" sheetId="2" r:id="rId2"/>
    <sheet name="에러" sheetId="3" r:id="rId3"/>
  </sheets>
  <calcPr calcId="152511"/>
</workbook>
</file>

<file path=xl/calcChain.xml><?xml version="1.0" encoding="utf-8"?>
<calcChain xmlns="http://schemas.openxmlformats.org/spreadsheetml/2006/main">
  <c r="B639" i="1" l="1"/>
  <c r="B627" i="1" l="1"/>
  <c r="B614" i="1"/>
  <c r="B595" i="1"/>
  <c r="B574" i="1"/>
  <c r="B562" i="1"/>
  <c r="B554" i="1"/>
  <c r="B536" i="1"/>
  <c r="B528" i="1"/>
  <c r="B520" i="1"/>
  <c r="B508" i="1"/>
  <c r="B497" i="1"/>
  <c r="B483" i="1"/>
  <c r="B475" i="1"/>
  <c r="B452" i="1"/>
  <c r="B429" i="1"/>
  <c r="B404" i="1"/>
  <c r="B396" i="1"/>
  <c r="B380" i="1"/>
  <c r="B363" i="1"/>
  <c r="B344" i="1"/>
  <c r="B320" i="1"/>
  <c r="B309" i="1"/>
  <c r="B292" i="1"/>
  <c r="B281" i="1"/>
  <c r="B271" i="1"/>
  <c r="B259" i="1"/>
  <c r="B240" i="1"/>
  <c r="B230" i="1"/>
  <c r="B197" i="1"/>
  <c r="B185" i="1"/>
  <c r="B172" i="1"/>
  <c r="B158" i="1"/>
  <c r="B144" i="1"/>
  <c r="B129" i="1"/>
  <c r="B113" i="1"/>
  <c r="B100" i="1"/>
  <c r="B91" i="1"/>
  <c r="B82" i="1"/>
  <c r="B72" i="1"/>
  <c r="B59" i="1"/>
  <c r="B49" i="1"/>
  <c r="B48" i="1"/>
  <c r="B47" i="1"/>
  <c r="B33" i="1"/>
  <c r="B32" i="1"/>
  <c r="B31" i="1"/>
  <c r="B21" i="1"/>
  <c r="B11" i="1"/>
</calcChain>
</file>

<file path=xl/sharedStrings.xml><?xml version="1.0" encoding="utf-8"?>
<sst xmlns="http://schemas.openxmlformats.org/spreadsheetml/2006/main" count="2493" uniqueCount="559">
  <si>
    <r>
      <rPr>
        <sz val="10"/>
        <rFont val="Arial"/>
        <family val="2"/>
      </rPr>
      <t xml:space="preserve">retCode </t>
    </r>
    <r>
      <rPr>
        <sz val="10"/>
        <rFont val="돋움"/>
        <family val="3"/>
        <charset val="129"/>
      </rPr>
      <t>값</t>
    </r>
  </si>
  <si>
    <t>설명</t>
  </si>
  <si>
    <t>성공</t>
  </si>
  <si>
    <t>serverCheck/selectServerMode</t>
  </si>
  <si>
    <t>[JSON]</t>
  </si>
  <si>
    <t>테스트</t>
  </si>
  <si>
    <r>
      <rPr>
        <b/>
        <sz val="10"/>
        <rFont val="돋움"/>
        <family val="3"/>
        <charset val="129"/>
      </rPr>
      <t>서버점검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상태를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읽어온다</t>
    </r>
    <r>
      <rPr>
        <b/>
        <sz val="10"/>
        <rFont val="Arial"/>
        <family val="2"/>
      </rPr>
      <t xml:space="preserve">.
*. </t>
    </r>
    <r>
      <rPr>
        <b/>
        <sz val="10"/>
        <rFont val="돋움"/>
        <family val="3"/>
        <charset val="129"/>
      </rPr>
      <t>서버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상태</t>
    </r>
    <r>
      <rPr>
        <b/>
        <sz val="10"/>
        <rFont val="Arial"/>
        <family val="2"/>
      </rPr>
      <t xml:space="preserve">(server_mode)
0 : </t>
    </r>
    <r>
      <rPr>
        <b/>
        <sz val="10"/>
        <rFont val="돋움"/>
        <family val="3"/>
        <charset val="129"/>
      </rPr>
      <t>접근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허용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모든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접근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허용</t>
    </r>
    <r>
      <rPr>
        <b/>
        <sz val="10"/>
        <rFont val="Arial"/>
        <family val="2"/>
      </rPr>
      <t xml:space="preserve">)
1: </t>
    </r>
    <r>
      <rPr>
        <b/>
        <sz val="10"/>
        <rFont val="돋움"/>
        <family val="3"/>
        <charset val="129"/>
      </rPr>
      <t>운영자만</t>
    </r>
    <r>
      <rPr>
        <b/>
        <sz val="10"/>
        <rFont val="Arial"/>
        <family val="2"/>
      </rPr>
      <t xml:space="preserve">(cookie_master.tbl_account.auth_type = 1) </t>
    </r>
    <r>
      <rPr>
        <b/>
        <sz val="10"/>
        <rFont val="돋움"/>
        <family val="3"/>
        <charset val="129"/>
      </rPr>
      <t>접근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 xml:space="preserve">허용
</t>
    </r>
    <r>
      <rPr>
        <b/>
        <sz val="10"/>
        <rFont val="Arial"/>
        <family val="2"/>
      </rPr>
      <t xml:space="preserve">2: </t>
    </r>
    <r>
      <rPr>
        <b/>
        <sz val="10"/>
        <rFont val="돋움"/>
        <family val="3"/>
        <charset val="129"/>
      </rPr>
      <t>완전차단</t>
    </r>
    <r>
      <rPr>
        <b/>
        <sz val="10"/>
        <rFont val="Arial"/>
        <family val="2"/>
      </rPr>
      <t xml:space="preserve">( </t>
    </r>
    <r>
      <rPr>
        <b/>
        <sz val="10"/>
        <rFont val="돋움"/>
        <family val="3"/>
        <charset val="129"/>
      </rPr>
      <t>모든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및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운영자까지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접근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차단</t>
    </r>
    <r>
      <rPr>
        <b/>
        <sz val="10"/>
        <rFont val="Arial"/>
        <family val="2"/>
      </rPr>
      <t>)</t>
    </r>
  </si>
  <si>
    <t>파라미터 이름</t>
  </si>
  <si>
    <t>자료형</t>
  </si>
  <si>
    <t>파라미터 타입</t>
  </si>
  <si>
    <t>값 전달 방식</t>
  </si>
  <si>
    <t>기능</t>
  </si>
  <si>
    <t>의견</t>
  </si>
  <si>
    <t>상세 설명</t>
  </si>
  <si>
    <t>server_mode</t>
  </si>
  <si>
    <t>int</t>
  </si>
  <si>
    <t>OUT</t>
  </si>
  <si>
    <t>JSON</t>
  </si>
  <si>
    <r>
      <rPr>
        <sz val="10"/>
        <rFont val="돋움"/>
        <family val="3"/>
        <charset val="129"/>
      </rPr>
      <t>서버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상태</t>
    </r>
  </si>
  <si>
    <t>0-접근허용, 1-운영자만, 2-완전차단</t>
  </si>
  <si>
    <t>start_date</t>
  </si>
  <si>
    <t>datetime</t>
  </si>
  <si>
    <t>점검 시작 시간</t>
  </si>
  <si>
    <t>end_date</t>
  </si>
  <si>
    <t>점검 종료 시간</t>
  </si>
  <si>
    <t>retCode</t>
  </si>
  <si>
    <t>INT</t>
  </si>
  <si>
    <t>리턴값</t>
  </si>
  <si>
    <t>serverCheck/updateServerCheck</t>
  </si>
  <si>
    <r>
      <rPr>
        <b/>
        <sz val="10"/>
        <rFont val="돋움"/>
        <family val="3"/>
        <charset val="129"/>
      </rPr>
      <t>서버점검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상태를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변경한다</t>
    </r>
    <r>
      <rPr>
        <b/>
        <sz val="10"/>
        <rFont val="Arial"/>
        <family val="2"/>
      </rPr>
      <t xml:space="preserve">.
*. </t>
    </r>
    <r>
      <rPr>
        <b/>
        <sz val="10"/>
        <rFont val="돋움"/>
        <family val="3"/>
        <charset val="129"/>
      </rPr>
      <t>서버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상태</t>
    </r>
    <r>
      <rPr>
        <b/>
        <sz val="10"/>
        <rFont val="Arial"/>
        <family val="2"/>
      </rPr>
      <t xml:space="preserve">(cookie_master.tbl_server_mode.server_mode)
0 : </t>
    </r>
    <r>
      <rPr>
        <b/>
        <sz val="10"/>
        <rFont val="돋움"/>
        <family val="3"/>
        <charset val="129"/>
      </rPr>
      <t>접근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허용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모든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접근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허용</t>
    </r>
    <r>
      <rPr>
        <b/>
        <sz val="10"/>
        <rFont val="Arial"/>
        <family val="2"/>
      </rPr>
      <t xml:space="preserve">)
1: </t>
    </r>
    <r>
      <rPr>
        <b/>
        <sz val="10"/>
        <rFont val="돋움"/>
        <family val="3"/>
        <charset val="129"/>
      </rPr>
      <t>운영자만</t>
    </r>
    <r>
      <rPr>
        <b/>
        <sz val="10"/>
        <rFont val="Arial"/>
        <family val="2"/>
      </rPr>
      <t xml:space="preserve">(cookie_master.tbl_account.auth_type = 2) </t>
    </r>
    <r>
      <rPr>
        <b/>
        <sz val="10"/>
        <rFont val="돋움"/>
        <family val="3"/>
        <charset val="129"/>
      </rPr>
      <t>접근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 xml:space="preserve">허용
</t>
    </r>
    <r>
      <rPr>
        <b/>
        <sz val="10"/>
        <rFont val="Arial"/>
        <family val="2"/>
      </rPr>
      <t xml:space="preserve">2: </t>
    </r>
    <r>
      <rPr>
        <b/>
        <sz val="10"/>
        <rFont val="돋움"/>
        <family val="3"/>
        <charset val="129"/>
      </rPr>
      <t>완전차단</t>
    </r>
    <r>
      <rPr>
        <b/>
        <sz val="10"/>
        <rFont val="Arial"/>
        <family val="2"/>
      </rPr>
      <t xml:space="preserve">( </t>
    </r>
    <r>
      <rPr>
        <b/>
        <sz val="10"/>
        <rFont val="돋움"/>
        <family val="3"/>
        <charset val="129"/>
      </rPr>
      <t>모든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및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운영자까지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접근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차단</t>
    </r>
    <r>
      <rPr>
        <b/>
        <sz val="10"/>
        <rFont val="Arial"/>
        <family val="2"/>
      </rPr>
      <t>)</t>
    </r>
  </si>
  <si>
    <t>IN</t>
  </si>
  <si>
    <t>POST</t>
  </si>
  <si>
    <t>점검 상태</t>
  </si>
  <si>
    <t>userInfo/selectUserBlock</t>
  </si>
  <si>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차단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여부를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조회한다</t>
    </r>
    <r>
      <rPr>
        <b/>
        <sz val="10"/>
        <rFont val="Arial"/>
        <family val="2"/>
      </rPr>
      <t xml:space="preserve">. </t>
    </r>
    <r>
      <rPr>
        <b/>
        <sz val="10"/>
        <rFont val="돋움"/>
        <family val="3"/>
        <charset val="129"/>
      </rPr>
      <t>운영자는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개별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접근을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금지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할수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있다</t>
    </r>
    <r>
      <rPr>
        <b/>
        <sz val="10"/>
        <rFont val="Arial"/>
        <family val="2"/>
      </rPr>
      <t>.</t>
    </r>
  </si>
  <si>
    <t>type</t>
  </si>
  <si>
    <r>
      <rPr>
        <sz val="10"/>
        <rFont val="Arial"/>
        <family val="2"/>
      </rPr>
      <t>0-</t>
    </r>
    <r>
      <rPr>
        <sz val="10"/>
        <rFont val="돋움"/>
        <family val="3"/>
        <charset val="129"/>
      </rPr>
      <t>유저번호</t>
    </r>
    <r>
      <rPr>
        <sz val="10"/>
        <rFont val="Arial"/>
        <family val="2"/>
      </rPr>
      <t>, 1-</t>
    </r>
    <r>
      <rPr>
        <sz val="10"/>
        <rFont val="돋움"/>
        <family val="3"/>
        <charset val="129"/>
      </rPr>
      <t>계정아이디</t>
    </r>
    <r>
      <rPr>
        <sz val="10"/>
        <rFont val="Arial"/>
        <family val="2"/>
      </rPr>
      <t>, 2-</t>
    </r>
    <r>
      <rPr>
        <sz val="10"/>
        <rFont val="돋움"/>
        <family val="3"/>
        <charset val="129"/>
      </rPr>
      <t>닉네임</t>
    </r>
  </si>
  <si>
    <t>user_list</t>
  </si>
  <si>
    <t>csv</t>
  </si>
  <si>
    <t>검색 유저 목록</t>
  </si>
  <si>
    <r>
      <rPr>
        <sz val="10"/>
        <rFont val="돋움"/>
        <family val="3"/>
        <charset val="129"/>
      </rPr>
      <t>검색할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유저의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목록을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쉼표</t>
    </r>
    <r>
      <rPr>
        <sz val="10"/>
        <rFont val="Arial"/>
        <family val="2"/>
      </rPr>
      <t xml:space="preserve">(comma) </t>
    </r>
    <r>
      <rPr>
        <sz val="10"/>
        <rFont val="돋움"/>
        <family val="3"/>
        <charset val="129"/>
      </rPr>
      <t>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분리하여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만든다</t>
    </r>
  </si>
  <si>
    <t>array</t>
  </si>
  <si>
    <r>
      <rPr>
        <sz val="10"/>
        <rFont val="돋움"/>
        <family val="3"/>
        <charset val="129"/>
      </rPr>
      <t>조회된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목록</t>
    </r>
  </si>
  <si>
    <t>user_idx</t>
  </si>
  <si>
    <t>bigint</t>
  </si>
  <si>
    <t>유저번호</t>
  </si>
  <si>
    <t>pub_id</t>
  </si>
  <si>
    <t>varchar(50)</t>
  </si>
  <si>
    <t>아이디</t>
  </si>
  <si>
    <t>phone_type</t>
  </si>
  <si>
    <r>
      <rPr>
        <sz val="10"/>
        <rFont val="Arial"/>
        <family val="2"/>
      </rPr>
      <t xml:space="preserve">os </t>
    </r>
    <r>
      <rPr>
        <sz val="10"/>
        <rFont val="돋움"/>
        <family val="3"/>
        <charset val="129"/>
      </rPr>
      <t>종류</t>
    </r>
  </si>
  <si>
    <t>1: iOS, 2: Android</t>
  </si>
  <si>
    <t>auth_type</t>
  </si>
  <si>
    <t>tinyint</t>
  </si>
  <si>
    <t>계정등급</t>
  </si>
  <si>
    <t>1-일반, 2-운영자,3-차단유저</t>
  </si>
  <si>
    <t>userInfo/updateUserBlock</t>
  </si>
  <si>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블럭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상태를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변경한다</t>
    </r>
    <r>
      <rPr>
        <b/>
        <sz val="10"/>
        <rFont val="Arial"/>
        <family val="2"/>
      </rPr>
      <t>.</t>
    </r>
  </si>
  <si>
    <t>0-유저번호, 1-pub_id, 2-닉네임</t>
  </si>
  <si>
    <t>text</t>
  </si>
  <si>
    <t>유저리스트</t>
  </si>
  <si>
    <t>구분자 쉼표를 사용(예시 : 1,2,3)</t>
  </si>
  <si>
    <t>블럭상태값</t>
  </si>
  <si>
    <t>serverCheck/selectServerCommandList</t>
  </si>
  <si>
    <r>
      <rPr>
        <b/>
        <sz val="10"/>
        <rFont val="돋움"/>
        <family val="3"/>
        <charset val="129"/>
      </rPr>
      <t>실시간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게임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서버</t>
    </r>
    <r>
      <rPr>
        <b/>
        <sz val="10"/>
        <rFont val="Arial"/>
        <family val="2"/>
      </rPr>
      <t xml:space="preserve">(tcp </t>
    </r>
    <r>
      <rPr>
        <b/>
        <sz val="10"/>
        <rFont val="돋움"/>
        <family val="3"/>
        <charset val="129"/>
      </rPr>
      <t>서버</t>
    </r>
    <r>
      <rPr>
        <b/>
        <sz val="10"/>
        <rFont val="Arial"/>
        <family val="2"/>
      </rPr>
      <t>)</t>
    </r>
    <r>
      <rPr>
        <b/>
        <sz val="10"/>
        <rFont val="돋움"/>
        <family val="3"/>
        <charset val="129"/>
      </rPr>
      <t>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전송된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명령어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목록을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조회한다</t>
    </r>
    <r>
      <rPr>
        <b/>
        <sz val="10"/>
        <rFont val="Arial"/>
        <family val="2"/>
      </rPr>
      <t xml:space="preserve">.
</t>
    </r>
    <r>
      <rPr>
        <b/>
        <sz val="10"/>
        <rFont val="돋움"/>
        <family val="3"/>
        <charset val="129"/>
      </rPr>
      <t>쿠키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사커의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게임서버들은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웹서버와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유저간의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실시간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대전을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담당하는</t>
    </r>
    <r>
      <rPr>
        <b/>
        <sz val="10"/>
        <rFont val="Arial"/>
        <family val="2"/>
      </rPr>
      <t xml:space="preserve"> tcp </t>
    </r>
    <r>
      <rPr>
        <b/>
        <sz val="10"/>
        <rFont val="돋움"/>
        <family val="3"/>
        <charset val="129"/>
      </rPr>
      <t>서버로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구성되어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있다</t>
    </r>
    <r>
      <rPr>
        <b/>
        <sz val="10"/>
        <rFont val="Arial"/>
        <family val="2"/>
      </rPr>
      <t>.
selectServerCommandList api</t>
    </r>
    <r>
      <rPr>
        <b/>
        <sz val="10"/>
        <rFont val="돋움"/>
        <family val="3"/>
        <charset val="129"/>
      </rPr>
      <t>는</t>
    </r>
    <r>
      <rPr>
        <b/>
        <sz val="10"/>
        <rFont val="Arial"/>
        <family val="2"/>
      </rPr>
      <t xml:space="preserve"> tcp </t>
    </r>
    <r>
      <rPr>
        <b/>
        <sz val="10"/>
        <rFont val="돋움"/>
        <family val="3"/>
        <charset val="129"/>
      </rPr>
      <t>서버에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지금까지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수행된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명령어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특정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kick, </t>
    </r>
    <r>
      <rPr>
        <b/>
        <sz val="10"/>
        <rFont val="돋움"/>
        <family val="3"/>
        <charset val="129"/>
      </rPr>
      <t>전체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kick) </t>
    </r>
    <r>
      <rPr>
        <b/>
        <sz val="10"/>
        <rFont val="돋움"/>
        <family val="3"/>
        <charset val="129"/>
      </rPr>
      <t>목록을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조회하는</t>
    </r>
    <r>
      <rPr>
        <b/>
        <sz val="10"/>
        <rFont val="Arial"/>
        <family val="2"/>
      </rPr>
      <t xml:space="preserve"> api </t>
    </r>
    <r>
      <rPr>
        <b/>
        <sz val="10"/>
        <rFont val="돋움"/>
        <family val="3"/>
        <charset val="129"/>
      </rPr>
      <t>이다</t>
    </r>
    <r>
      <rPr>
        <b/>
        <sz val="10"/>
        <rFont val="Arial"/>
        <family val="2"/>
      </rPr>
      <t>.</t>
    </r>
  </si>
  <si>
    <t>commandList</t>
  </si>
  <si>
    <r>
      <rPr>
        <b/>
        <sz val="10"/>
        <rFont val="Arial"/>
        <family val="2"/>
      </rPr>
      <t xml:space="preserve">tcp </t>
    </r>
    <r>
      <rPr>
        <b/>
        <sz val="10"/>
        <rFont val="돋움"/>
        <family val="3"/>
        <charset val="129"/>
      </rPr>
      <t>서버에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전달된</t>
    </r>
    <r>
      <rPr>
        <b/>
        <sz val="10"/>
        <rFont val="Arial"/>
        <family val="2"/>
      </rPr>
      <t xml:space="preserve"> command </t>
    </r>
    <r>
      <rPr>
        <b/>
        <sz val="10"/>
        <rFont val="돋움"/>
        <family val="3"/>
        <charset val="129"/>
      </rPr>
      <t>목록</t>
    </r>
  </si>
  <si>
    <t>commnad_id</t>
  </si>
  <si>
    <t>고유번호</t>
  </si>
  <si>
    <r>
      <rPr>
        <sz val="10"/>
        <rFont val="Arial"/>
        <family val="2"/>
      </rPr>
      <t xml:space="preserve">tcp </t>
    </r>
    <r>
      <rPr>
        <sz val="10"/>
        <rFont val="돋움"/>
        <family val="3"/>
        <charset val="129"/>
      </rPr>
      <t>서버에서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수신한</t>
    </r>
    <r>
      <rPr>
        <sz val="10"/>
        <rFont val="Arial"/>
        <family val="2"/>
      </rPr>
      <t xml:space="preserve"> command</t>
    </r>
    <r>
      <rPr>
        <sz val="10"/>
        <rFont val="돋움"/>
        <family val="3"/>
        <charset val="129"/>
      </rPr>
      <t>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붙인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일련번호</t>
    </r>
  </si>
  <si>
    <t>commnad_type</t>
  </si>
  <si>
    <r>
      <rPr>
        <sz val="10"/>
        <rFont val="Arial"/>
        <family val="2"/>
      </rPr>
      <t>1-</t>
    </r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한명을</t>
    </r>
    <r>
      <rPr>
        <sz val="10"/>
        <rFont val="Arial"/>
        <family val="2"/>
      </rPr>
      <t xml:space="preserve"> kick, 2-</t>
    </r>
    <r>
      <rPr>
        <sz val="10"/>
        <rFont val="돋움"/>
        <family val="3"/>
        <charset val="129"/>
      </rPr>
      <t>전체유저를</t>
    </r>
    <r>
      <rPr>
        <sz val="10"/>
        <rFont val="Arial"/>
        <family val="2"/>
      </rPr>
      <t xml:space="preserve"> kick</t>
    </r>
  </si>
  <si>
    <t>is_excute</t>
  </si>
  <si>
    <r>
      <rPr>
        <sz val="10"/>
        <rFont val="Arial"/>
        <family val="2"/>
      </rPr>
      <t>0-</t>
    </r>
    <r>
      <rPr>
        <sz val="10"/>
        <rFont val="돋움"/>
        <family val="3"/>
        <charset val="129"/>
      </rPr>
      <t>실행전</t>
    </r>
    <r>
      <rPr>
        <sz val="10"/>
        <rFont val="Arial"/>
        <family val="2"/>
      </rPr>
      <t>, 1-</t>
    </r>
    <r>
      <rPr>
        <sz val="10"/>
        <rFont val="돋움"/>
        <family val="3"/>
        <charset val="129"/>
      </rPr>
      <t>실행후</t>
    </r>
  </si>
  <si>
    <t>kick_user_idx</t>
  </si>
  <si>
    <r>
      <rPr>
        <sz val="10"/>
        <rFont val="Arial"/>
        <family val="2"/>
      </rPr>
      <t>command_type</t>
    </r>
    <r>
      <rPr>
        <sz val="10"/>
        <rFont val="돋움"/>
        <family val="3"/>
        <charset val="129"/>
      </rPr>
      <t>가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일때</t>
    </r>
    <r>
      <rPr>
        <sz val="10"/>
        <rFont val="Arial"/>
        <family val="2"/>
      </rPr>
      <t>, kick</t>
    </r>
    <r>
      <rPr>
        <sz val="10"/>
        <rFont val="돋움"/>
        <family val="3"/>
        <charset val="129"/>
      </rPr>
      <t>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고유번호</t>
    </r>
  </si>
  <si>
    <t>server_id</t>
  </si>
  <si>
    <t>서버아이디</t>
  </si>
  <si>
    <r>
      <rPr>
        <sz val="10"/>
        <rFont val="Arial"/>
        <family val="2"/>
      </rPr>
      <t>command_type</t>
    </r>
    <r>
      <rPr>
        <sz val="10"/>
        <rFont val="돋움"/>
        <family val="3"/>
        <charset val="129"/>
      </rPr>
      <t>가</t>
    </r>
    <r>
      <rPr>
        <sz val="10"/>
        <rFont val="Arial"/>
        <family val="2"/>
      </rPr>
      <t xml:space="preserve"> 2</t>
    </r>
    <r>
      <rPr>
        <sz val="10"/>
        <rFont val="돋움"/>
        <family val="3"/>
        <charset val="129"/>
      </rPr>
      <t>일때</t>
    </r>
    <r>
      <rPr>
        <sz val="10"/>
        <rFont val="Arial"/>
        <family val="2"/>
      </rPr>
      <t xml:space="preserve">, </t>
    </r>
    <r>
      <rPr>
        <sz val="10"/>
        <rFont val="돋움"/>
        <family val="3"/>
        <charset val="129"/>
      </rPr>
      <t>전체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유저를</t>
    </r>
    <r>
      <rPr>
        <sz val="10"/>
        <rFont val="Arial"/>
        <family val="2"/>
      </rPr>
      <t xml:space="preserve"> kick </t>
    </r>
    <r>
      <rPr>
        <sz val="10"/>
        <rFont val="돋움"/>
        <family val="3"/>
        <charset val="129"/>
      </rPr>
      <t>한</t>
    </r>
    <r>
      <rPr>
        <sz val="10"/>
        <rFont val="Arial"/>
        <family val="2"/>
      </rPr>
      <t xml:space="preserve"> tcp </t>
    </r>
    <r>
      <rPr>
        <sz val="10"/>
        <rFont val="돋움"/>
        <family val="3"/>
        <charset val="129"/>
      </rPr>
      <t>서버의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고유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</t>
    </r>
  </si>
  <si>
    <t>serverCheck/updateServerCommandList</t>
  </si>
  <si>
    <r>
      <rPr>
        <b/>
        <sz val="10"/>
        <rFont val="돋움"/>
        <family val="3"/>
        <charset val="129"/>
      </rPr>
      <t>실시간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게임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서버</t>
    </r>
    <r>
      <rPr>
        <b/>
        <sz val="10"/>
        <rFont val="Arial"/>
        <family val="2"/>
      </rPr>
      <t xml:space="preserve">(tcp </t>
    </r>
    <r>
      <rPr>
        <b/>
        <sz val="10"/>
        <rFont val="돋움"/>
        <family val="3"/>
        <charset val="129"/>
      </rPr>
      <t>서버</t>
    </r>
    <r>
      <rPr>
        <b/>
        <sz val="10"/>
        <rFont val="Arial"/>
        <family val="2"/>
      </rPr>
      <t>)</t>
    </r>
    <r>
      <rPr>
        <b/>
        <sz val="10"/>
        <rFont val="돋움"/>
        <family val="3"/>
        <charset val="129"/>
      </rPr>
      <t>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전송된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명령어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목록을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조회한다</t>
    </r>
    <r>
      <rPr>
        <b/>
        <sz val="10"/>
        <rFont val="Arial"/>
        <family val="2"/>
      </rPr>
      <t xml:space="preserve">.
</t>
    </r>
    <r>
      <rPr>
        <b/>
        <sz val="10"/>
        <rFont val="돋움"/>
        <family val="3"/>
        <charset val="129"/>
      </rPr>
      <t>쿠키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사커의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게임서버들은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웹서버와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유저간의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실시간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대전을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담당하는</t>
    </r>
    <r>
      <rPr>
        <b/>
        <sz val="10"/>
        <rFont val="Arial"/>
        <family val="2"/>
      </rPr>
      <t xml:space="preserve"> tcp </t>
    </r>
    <r>
      <rPr>
        <b/>
        <sz val="10"/>
        <rFont val="돋움"/>
        <family val="3"/>
        <charset val="129"/>
      </rPr>
      <t>서버로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구성되어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있다</t>
    </r>
    <r>
      <rPr>
        <b/>
        <sz val="10"/>
        <rFont val="Arial"/>
        <family val="2"/>
      </rPr>
      <t>.
updateServerCommandList api</t>
    </r>
    <r>
      <rPr>
        <b/>
        <sz val="10"/>
        <rFont val="돋움"/>
        <family val="3"/>
        <charset val="129"/>
      </rPr>
      <t>는</t>
    </r>
    <r>
      <rPr>
        <b/>
        <sz val="10"/>
        <rFont val="Arial"/>
        <family val="2"/>
      </rPr>
      <t xml:space="preserve"> tcp </t>
    </r>
    <r>
      <rPr>
        <b/>
        <sz val="10"/>
        <rFont val="돋움"/>
        <family val="3"/>
        <charset val="129"/>
      </rPr>
      <t>서버에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지금까지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수행된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명령어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특정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kick, </t>
    </r>
    <r>
      <rPr>
        <b/>
        <sz val="10"/>
        <rFont val="돋움"/>
        <family val="3"/>
        <charset val="129"/>
      </rPr>
      <t>전체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kick) </t>
    </r>
    <r>
      <rPr>
        <b/>
        <sz val="10"/>
        <rFont val="돋움"/>
        <family val="3"/>
        <charset val="129"/>
      </rPr>
      <t>목록을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조회하는</t>
    </r>
    <r>
      <rPr>
        <b/>
        <sz val="10"/>
        <rFont val="Arial"/>
        <family val="2"/>
      </rPr>
      <t xml:space="preserve"> api </t>
    </r>
    <r>
      <rPr>
        <b/>
        <sz val="10"/>
        <rFont val="돋움"/>
        <family val="3"/>
        <charset val="129"/>
      </rPr>
      <t>이다</t>
    </r>
    <r>
      <rPr>
        <b/>
        <sz val="10"/>
        <rFont val="Arial"/>
        <family val="2"/>
      </rPr>
      <t>.</t>
    </r>
  </si>
  <si>
    <t>1-유저한명, 2-전체유저</t>
  </si>
  <si>
    <t>command_type가 1일때, 킥할 유저 고유번호</t>
  </si>
  <si>
    <t>command_type가 2일때, 서버 아이디</t>
  </si>
  <si>
    <t>serverCheck/getVersionInfo</t>
  </si>
  <si>
    <r>
      <rPr>
        <b/>
        <sz val="10"/>
        <rFont val="돋움"/>
        <family val="3"/>
        <charset val="129"/>
      </rPr>
      <t>버전정보를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가져온다</t>
    </r>
    <r>
      <rPr>
        <b/>
        <sz val="10"/>
        <rFont val="Arial"/>
        <family val="2"/>
      </rPr>
      <t xml:space="preserve">.
</t>
    </r>
    <r>
      <rPr>
        <b/>
        <sz val="10"/>
        <rFont val="돋움"/>
        <family val="3"/>
        <charset val="129"/>
      </rPr>
      <t>쿠키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사커의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게임서버는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로그인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과정에서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클라이언트의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버전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정보를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비교한다</t>
    </r>
    <r>
      <rPr>
        <b/>
        <sz val="10"/>
        <rFont val="Arial"/>
        <family val="2"/>
      </rPr>
      <t xml:space="preserve">. </t>
    </r>
    <r>
      <rPr>
        <b/>
        <sz val="10"/>
        <rFont val="돋움"/>
        <family val="3"/>
        <charset val="129"/>
      </rPr>
      <t>만약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게임서버에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설정된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버전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번호가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않으면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클라이언트이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접속을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거부한다</t>
    </r>
    <r>
      <rPr>
        <b/>
        <sz val="10"/>
        <rFont val="Arial"/>
        <family val="2"/>
      </rPr>
      <t>.</t>
    </r>
  </si>
  <si>
    <t>os_type</t>
  </si>
  <si>
    <r>
      <rPr>
        <sz val="10"/>
        <rFont val="돋움"/>
        <family val="3"/>
        <charset val="129"/>
      </rPr>
      <t>클라이언트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종류</t>
    </r>
  </si>
  <si>
    <t>0-유니티, 1-IOS, 2-AOS</t>
  </si>
  <si>
    <t>min_version</t>
  </si>
  <si>
    <t>float</t>
  </si>
  <si>
    <t>접속을 허용할 최소 버전 번호</t>
  </si>
  <si>
    <r>
      <rPr>
        <sz val="10"/>
        <rFont val="돋움"/>
        <family val="3"/>
        <charset val="129"/>
      </rPr>
      <t>접속을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허용할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최소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버전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번호</t>
    </r>
  </si>
  <si>
    <t>serverCheck/updateVersion</t>
  </si>
  <si>
    <r>
      <rPr>
        <b/>
        <sz val="10"/>
        <rFont val="돋움"/>
        <family val="3"/>
        <charset val="129"/>
      </rPr>
      <t>버전정보를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수정한다</t>
    </r>
    <r>
      <rPr>
        <b/>
        <sz val="10"/>
        <rFont val="Arial"/>
        <family val="2"/>
      </rPr>
      <t xml:space="preserve">.
</t>
    </r>
    <r>
      <rPr>
        <b/>
        <sz val="10"/>
        <rFont val="돋움"/>
        <family val="3"/>
        <charset val="129"/>
      </rPr>
      <t>쿠키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사커의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게임서버는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로그인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과정에서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클라이언트의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버전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정보를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비교한다</t>
    </r>
    <r>
      <rPr>
        <b/>
        <sz val="10"/>
        <rFont val="Arial"/>
        <family val="2"/>
      </rPr>
      <t xml:space="preserve">. </t>
    </r>
    <r>
      <rPr>
        <b/>
        <sz val="10"/>
        <rFont val="돋움"/>
        <family val="3"/>
        <charset val="129"/>
      </rPr>
      <t>만약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게임서버에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설정된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버전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번호가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않으면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클라이언트이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접속을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거부한다</t>
    </r>
    <r>
      <rPr>
        <b/>
        <sz val="10"/>
        <rFont val="Arial"/>
        <family val="2"/>
      </rPr>
      <t>.</t>
    </r>
  </si>
  <si>
    <t>serverCheck/selectUserCount</t>
  </si>
  <si>
    <r>
      <rPr>
        <b/>
        <sz val="10"/>
        <rFont val="돋움"/>
        <family val="3"/>
        <charset val="129"/>
      </rPr>
      <t>실시간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대전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서버</t>
    </r>
    <r>
      <rPr>
        <b/>
        <sz val="10"/>
        <rFont val="Arial"/>
        <family val="2"/>
      </rPr>
      <t xml:space="preserve">(tcp </t>
    </r>
    <r>
      <rPr>
        <b/>
        <sz val="10"/>
        <rFont val="돋움"/>
        <family val="3"/>
        <charset val="129"/>
      </rPr>
      <t>서버</t>
    </r>
    <r>
      <rPr>
        <b/>
        <sz val="10"/>
        <rFont val="Arial"/>
        <family val="2"/>
      </rPr>
      <t>)</t>
    </r>
    <r>
      <rPr>
        <b/>
        <sz val="10"/>
        <rFont val="돋움"/>
        <family val="3"/>
        <charset val="129"/>
      </rPr>
      <t>별로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접속한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현황을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조회한다</t>
    </r>
    <r>
      <rPr>
        <b/>
        <sz val="10"/>
        <rFont val="Arial"/>
        <family val="2"/>
      </rPr>
      <t xml:space="preserve">.
</t>
    </r>
    <r>
      <rPr>
        <b/>
        <sz val="10"/>
        <rFont val="돋움"/>
        <family val="3"/>
        <charset val="129"/>
      </rPr>
      <t>쿠키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사커의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게임서버들은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웹서버와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유저간의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실시간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대전을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담당하는</t>
    </r>
    <r>
      <rPr>
        <b/>
        <sz val="10"/>
        <rFont val="Arial"/>
        <family val="2"/>
      </rPr>
      <t xml:space="preserve"> tcp </t>
    </r>
    <r>
      <rPr>
        <b/>
        <sz val="10"/>
        <rFont val="돋움"/>
        <family val="3"/>
        <charset val="129"/>
      </rPr>
      <t>서버로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구성되어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있다</t>
    </r>
    <r>
      <rPr>
        <b/>
        <sz val="10"/>
        <rFont val="Arial"/>
        <family val="2"/>
      </rPr>
      <t>.</t>
    </r>
  </si>
  <si>
    <t>userCount</t>
  </si>
  <si>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접속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현황</t>
    </r>
  </si>
  <si>
    <r>
      <rPr>
        <sz val="10"/>
        <rFont val="돋움"/>
        <family val="3"/>
        <charset val="129"/>
      </rPr>
      <t>서버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종류</t>
    </r>
  </si>
  <si>
    <r>
      <rPr>
        <sz val="10"/>
        <rFont val="Arial"/>
        <family val="2"/>
      </rPr>
      <t xml:space="preserve">1: </t>
    </r>
    <r>
      <rPr>
        <sz val="10"/>
        <rFont val="돋움"/>
        <family val="3"/>
        <charset val="129"/>
      </rPr>
      <t>실시간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대전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서버</t>
    </r>
  </si>
  <si>
    <t>name</t>
  </si>
  <si>
    <t>varchar(45)</t>
  </si>
  <si>
    <t>서버명</t>
  </si>
  <si>
    <t>max_user</t>
  </si>
  <si>
    <r>
      <rPr>
        <sz val="10"/>
        <rFont val="돋움"/>
        <family val="3"/>
        <charset val="129"/>
      </rPr>
      <t>최대로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접속한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유저수</t>
    </r>
  </si>
  <si>
    <t>서버 실행후 최대로 접속한 유저수</t>
  </si>
  <si>
    <t>current_user_count</t>
  </si>
  <si>
    <r>
      <rPr>
        <sz val="10"/>
        <rFont val="돋움"/>
        <family val="3"/>
        <charset val="129"/>
      </rPr>
      <t>현재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접속한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유저수</t>
    </r>
  </si>
  <si>
    <t>is_open</t>
  </si>
  <si>
    <r>
      <rPr>
        <sz val="10"/>
        <rFont val="돋움"/>
        <family val="3"/>
        <charset val="129"/>
      </rPr>
      <t>서버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오픈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여부</t>
    </r>
  </si>
  <si>
    <t>0-닫힘, 1-열림</t>
  </si>
  <si>
    <t>event/selectEventList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</si>
  <si>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목록을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조회한다</t>
    </r>
    <r>
      <rPr>
        <b/>
        <sz val="10"/>
        <rFont val="Arial"/>
        <family val="2"/>
      </rPr>
      <t>.</t>
    </r>
  </si>
  <si>
    <t>eventList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</si>
  <si>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목록</t>
    </r>
  </si>
  <si>
    <t>event_table_idx</t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</si>
  <si>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고유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</t>
    </r>
  </si>
  <si>
    <t>event_type</t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</si>
  <si>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종류</t>
    </r>
  </si>
  <si>
    <t>1-7일출석, 2-접속보상,3-누적충전,4-충전목표</t>
  </si>
  <si>
    <t>event_active</t>
  </si>
  <si>
    <t>활성화 여부</t>
  </si>
  <si>
    <t>0-비활성, 1-활성</t>
  </si>
  <si>
    <t>event_create</t>
  </si>
  <si>
    <t>data</t>
  </si>
  <si>
    <t>시작일</t>
  </si>
  <si>
    <t>event_end</t>
  </si>
  <si>
    <t>종료일</t>
  </si>
  <si>
    <t>event_title_key</t>
  </si>
  <si>
    <r>
      <rPr>
        <sz val="10"/>
        <rFont val="돋움"/>
        <family val="3"/>
        <charset val="129"/>
      </rPr>
      <t>제목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문자열키</t>
    </r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</si>
  <si>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제목은</t>
    </r>
    <r>
      <rPr>
        <sz val="10"/>
        <rFont val="Arial"/>
        <family val="2"/>
      </rPr>
      <t xml:space="preserve"> static_tbl_event_language </t>
    </r>
    <r>
      <rPr>
        <sz val="10"/>
        <rFont val="돋움"/>
        <family val="3"/>
        <charset val="129"/>
      </rPr>
      <t>테이블의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테이블을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참조</t>
    </r>
  </si>
  <si>
    <t>event_content_key</t>
  </si>
  <si>
    <r>
      <rPr>
        <sz val="10"/>
        <rFont val="돋움"/>
        <family val="3"/>
        <charset val="129"/>
      </rPr>
      <t>내용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문자열키</t>
    </r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</si>
  <si>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내용은</t>
    </r>
    <r>
      <rPr>
        <sz val="10"/>
        <rFont val="Arial"/>
        <family val="2"/>
      </rPr>
      <t xml:space="preserve"> static_tbl_event_language </t>
    </r>
    <r>
      <rPr>
        <sz val="10"/>
        <rFont val="돋움"/>
        <family val="3"/>
        <charset val="129"/>
      </rPr>
      <t>테이블의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테이블을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참조</t>
    </r>
  </si>
  <si>
    <t>event_tab_key</t>
  </si>
  <si>
    <r>
      <rPr>
        <sz val="10"/>
        <rFont val="돋움"/>
        <family val="3"/>
        <charset val="129"/>
      </rPr>
      <t>탭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문자열키</t>
    </r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</si>
  <si>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탭은</t>
    </r>
    <r>
      <rPr>
        <sz val="10"/>
        <rFont val="Arial"/>
        <family val="2"/>
      </rPr>
      <t xml:space="preserve"> static_tbl_event_language </t>
    </r>
    <r>
      <rPr>
        <sz val="10"/>
        <rFont val="돋움"/>
        <family val="3"/>
        <charset val="129"/>
      </rPr>
      <t>테이블의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테이블을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참조</t>
    </r>
  </si>
  <si>
    <t>event/updateEventList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</si>
  <si>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정보를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수정한다</t>
    </r>
    <r>
      <rPr>
        <b/>
        <sz val="10"/>
        <rFont val="Arial"/>
        <family val="2"/>
      </rPr>
      <t>.</t>
    </r>
  </si>
  <si>
    <t>event/insertEventList</t>
  </si>
  <si>
    <r>
      <rPr>
        <b/>
        <sz val="10"/>
        <rFont val="돋움"/>
        <family val="3"/>
        <charset val="129"/>
      </rPr>
      <t>새로운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이벤트를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추가한다</t>
    </r>
    <r>
      <rPr>
        <b/>
        <sz val="10"/>
        <rFont val="Arial"/>
        <family val="2"/>
      </rPr>
      <t>.</t>
    </r>
  </si>
  <si>
    <t>제목</t>
  </si>
  <si>
    <t>내용</t>
  </si>
  <si>
    <t>탭</t>
  </si>
  <si>
    <t>event/selectEventData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</si>
  <si>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달성시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유저에게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제공되는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보상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정보를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조회한다</t>
    </r>
    <r>
      <rPr>
        <b/>
        <sz val="10"/>
        <rFont val="Arial"/>
        <family val="2"/>
      </rPr>
      <t>.</t>
    </r>
  </si>
  <si>
    <t>eventData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</si>
  <si>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보상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목록</t>
    </r>
  </si>
  <si>
    <t>event_idx</t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</si>
  <si>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보상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</t>
    </r>
  </si>
  <si>
    <t>eventList의 event_table_idx하고 매칭</t>
  </si>
  <si>
    <t>event_reward_oven_id</t>
  </si>
  <si>
    <r>
      <rPr>
        <sz val="10"/>
        <rFont val="돋움"/>
        <family val="3"/>
        <charset val="129"/>
      </rPr>
      <t>유저에게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보상할</t>
    </r>
    <r>
      <rPr>
        <sz val="10"/>
        <rFont val="Arial"/>
        <family val="2"/>
      </rPr>
      <t xml:space="preserve"> oven </t>
    </r>
    <r>
      <rPr>
        <sz val="10"/>
        <rFont val="돋움"/>
        <family val="3"/>
        <charset val="129"/>
      </rPr>
      <t>아이디</t>
    </r>
  </si>
  <si>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보상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제목</t>
    </r>
  </si>
  <si>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보상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내용</t>
    </r>
  </si>
  <si>
    <t>event_condition</t>
  </si>
  <si>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보상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조건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조건</t>
    </r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</si>
  <si>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종류에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따른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완료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조건
출석이벤트</t>
    </r>
    <r>
      <rPr>
        <sz val="10"/>
        <rFont val="Arial"/>
        <family val="2"/>
      </rPr>
      <t xml:space="preserve"> ( 1: 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, 2: 2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, 3 : 3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 xml:space="preserve"> ~ 7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 xml:space="preserve"> )
</t>
    </r>
    <r>
      <rPr>
        <sz val="10"/>
        <rFont val="돋움"/>
        <family val="3"/>
        <charset val="129"/>
      </rPr>
      <t>접속보상</t>
    </r>
    <r>
      <rPr>
        <sz val="10"/>
        <rFont val="Arial"/>
        <family val="2"/>
      </rPr>
      <t>( 5: 5</t>
    </r>
    <r>
      <rPr>
        <sz val="10"/>
        <rFont val="돋움"/>
        <family val="3"/>
        <charset val="129"/>
      </rPr>
      <t>분</t>
    </r>
    <r>
      <rPr>
        <sz val="10"/>
        <rFont val="Arial"/>
        <family val="2"/>
      </rPr>
      <t>, 10: 10</t>
    </r>
    <r>
      <rPr>
        <sz val="10"/>
        <rFont val="돋움"/>
        <family val="3"/>
        <charset val="129"/>
      </rPr>
      <t>분</t>
    </r>
    <r>
      <rPr>
        <sz val="10"/>
        <rFont val="Arial"/>
        <family val="2"/>
      </rPr>
      <t xml:space="preserve"> ~ )
</t>
    </r>
    <r>
      <rPr>
        <sz val="10"/>
        <rFont val="돋움"/>
        <family val="3"/>
        <charset val="129"/>
      </rPr>
      <t>누적충전이벤트</t>
    </r>
    <r>
      <rPr>
        <sz val="10"/>
        <rFont val="Arial"/>
        <family val="2"/>
      </rPr>
      <t xml:space="preserve">( 50: </t>
    </r>
    <r>
      <rPr>
        <sz val="10"/>
        <rFont val="돋움"/>
        <family val="3"/>
        <charset val="129"/>
      </rPr>
      <t>보석</t>
    </r>
    <r>
      <rPr>
        <sz val="10"/>
        <rFont val="Arial"/>
        <family val="2"/>
      </rPr>
      <t xml:space="preserve"> 50</t>
    </r>
    <r>
      <rPr>
        <sz val="10"/>
        <rFont val="돋움"/>
        <family val="3"/>
        <charset val="129"/>
      </rPr>
      <t>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충전</t>
    </r>
    <r>
      <rPr>
        <sz val="10"/>
        <rFont val="Arial"/>
        <family val="2"/>
      </rPr>
      <t xml:space="preserve">, 100: </t>
    </r>
    <r>
      <rPr>
        <sz val="10"/>
        <rFont val="돋움"/>
        <family val="3"/>
        <charset val="129"/>
      </rPr>
      <t>보석</t>
    </r>
    <r>
      <rPr>
        <sz val="10"/>
        <rFont val="Arial"/>
        <family val="2"/>
      </rPr>
      <t xml:space="preserve"> 100</t>
    </r>
    <r>
      <rPr>
        <sz val="10"/>
        <rFont val="돋움"/>
        <family val="3"/>
        <charset val="129"/>
      </rPr>
      <t>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충전</t>
    </r>
    <r>
      <rPr>
        <sz val="10"/>
        <rFont val="Arial"/>
        <family val="2"/>
      </rPr>
      <t xml:space="preserve"> ~)
</t>
    </r>
    <r>
      <rPr>
        <sz val="10"/>
        <rFont val="돋움"/>
        <family val="3"/>
        <charset val="129"/>
      </rPr>
      <t>충전목표이벤트</t>
    </r>
    <r>
      <rPr>
        <sz val="10"/>
        <rFont val="Arial"/>
        <family val="2"/>
      </rPr>
      <t>( 1: 1</t>
    </r>
    <r>
      <rPr>
        <sz val="10"/>
        <rFont val="돋움"/>
        <family val="3"/>
        <charset val="129"/>
      </rPr>
      <t>번충전</t>
    </r>
    <r>
      <rPr>
        <sz val="10"/>
        <rFont val="Arial"/>
        <family val="2"/>
      </rPr>
      <t>, 2: 2</t>
    </r>
    <r>
      <rPr>
        <sz val="10"/>
        <rFont val="돋움"/>
        <family val="3"/>
        <charset val="129"/>
      </rPr>
      <t>번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충전</t>
    </r>
    <r>
      <rPr>
        <sz val="10"/>
        <rFont val="Arial"/>
        <family val="2"/>
      </rPr>
      <t xml:space="preserve"> ~)</t>
    </r>
  </si>
  <si>
    <t>event/updateEventData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</si>
  <si>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달성시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유저에게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제공되는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보상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정보을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수정한다</t>
    </r>
    <r>
      <rPr>
        <b/>
        <sz val="10"/>
        <rFont val="Arial"/>
        <family val="2"/>
      </rPr>
      <t>.</t>
    </r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</si>
  <si>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오븐</t>
    </r>
    <r>
      <rPr>
        <sz val="10"/>
        <rFont val="Arial"/>
        <family val="2"/>
      </rPr>
      <t xml:space="preserve"> : 1</t>
    </r>
    <r>
      <rPr>
        <sz val="10"/>
        <rFont val="돋움"/>
        <family val="3"/>
        <charset val="129"/>
      </rPr>
      <t>번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사용</t>
    </r>
  </si>
  <si>
    <t>event/insertEventData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</si>
  <si>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달성시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유저에게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제공할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보상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정보를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추가한다</t>
    </r>
    <r>
      <rPr>
        <b/>
        <sz val="10"/>
        <rFont val="Arial"/>
        <family val="2"/>
      </rPr>
      <t>.</t>
    </r>
  </si>
  <si>
    <t>userInfo/getUserAccountInfo</t>
  </si>
  <si>
    <r>
      <rPr>
        <b/>
        <sz val="10"/>
        <rFont val="돋움"/>
        <family val="3"/>
        <charset val="129"/>
      </rPr>
      <t>유저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계정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및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재화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정보를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조회한다</t>
    </r>
    <r>
      <rPr>
        <b/>
        <sz val="10"/>
        <rFont val="Arial"/>
        <family val="2"/>
      </rPr>
      <t>.</t>
    </r>
  </si>
  <si>
    <t>검색타입</t>
  </si>
  <si>
    <r>
      <rPr>
        <sz val="10"/>
        <rFont val="Arial"/>
        <family val="2"/>
      </rPr>
      <t>1-</t>
    </r>
    <r>
      <rPr>
        <sz val="10"/>
        <rFont val="돋움"/>
        <family val="3"/>
        <charset val="129"/>
      </rPr>
      <t>유저번호</t>
    </r>
    <r>
      <rPr>
        <sz val="10"/>
        <rFont val="Arial"/>
        <family val="2"/>
      </rPr>
      <t>, 2-</t>
    </r>
    <r>
      <rPr>
        <sz val="10"/>
        <rFont val="돋움"/>
        <family val="3"/>
        <charset val="129"/>
      </rPr>
      <t>계정아이디</t>
    </r>
    <r>
      <rPr>
        <sz val="10"/>
        <rFont val="Arial"/>
        <family val="2"/>
      </rPr>
      <t>, 3-</t>
    </r>
    <r>
      <rPr>
        <sz val="10"/>
        <rFont val="돋움"/>
        <family val="3"/>
        <charset val="129"/>
      </rPr>
      <t>닉네임</t>
    </r>
  </si>
  <si>
    <t>find_user</t>
  </si>
  <si>
    <t>검색값</t>
  </si>
  <si>
    <t>userCookie</t>
  </si>
  <si>
    <t>c_id</t>
  </si>
  <si>
    <r>
      <rPr>
        <sz val="10"/>
        <rFont val="돋움"/>
        <family val="3"/>
        <charset val="129"/>
      </rPr>
      <t>쿠키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</t>
    </r>
  </si>
  <si>
    <r>
      <rPr>
        <sz val="10"/>
        <rFont val="Arial"/>
        <family val="2"/>
      </rPr>
      <t xml:space="preserve">static_tbl_cookie </t>
    </r>
    <r>
      <rPr>
        <sz val="10"/>
        <rFont val="돋움"/>
        <family val="3"/>
        <charset val="129"/>
      </rPr>
      <t>테이블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참조하시면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따른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쿠키명을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알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있습니다</t>
    </r>
    <r>
      <rPr>
        <sz val="10"/>
        <rFont val="Arial"/>
        <family val="2"/>
      </rPr>
      <t>.</t>
    </r>
  </si>
  <si>
    <t>level</t>
  </si>
  <si>
    <t>레벨</t>
  </si>
  <si>
    <t>count</t>
  </si>
  <si>
    <r>
      <rPr>
        <sz val="10"/>
        <rFont val="돋움"/>
        <family val="3"/>
        <charset val="129"/>
      </rPr>
      <t>보유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개수</t>
    </r>
  </si>
  <si>
    <t>use_count</t>
  </si>
  <si>
    <r>
      <rPr>
        <sz val="10"/>
        <rFont val="돋움"/>
        <family val="3"/>
        <charset val="129"/>
      </rPr>
      <t>게임에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사용한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횟수</t>
    </r>
  </si>
  <si>
    <t>create_date</t>
  </si>
  <si>
    <t>생성일</t>
  </si>
  <si>
    <t>userInfo</t>
  </si>
  <si>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정보</t>
    </r>
  </si>
  <si>
    <t>exp</t>
  </si>
  <si>
    <t>경험치</t>
  </si>
  <si>
    <t>gold_count</t>
  </si>
  <si>
    <t>골드</t>
  </si>
  <si>
    <t>jewel_count</t>
  </si>
  <si>
    <t>보석</t>
  </si>
  <si>
    <t>account</t>
  </si>
  <si>
    <t>계정 정보</t>
  </si>
  <si>
    <t>identify_code</t>
  </si>
  <si>
    <t>varchar(25)</t>
  </si>
  <si>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식별</t>
    </r>
  </si>
  <si>
    <t>nick_name</t>
  </si>
  <si>
    <t>varchar(20)</t>
  </si>
  <si>
    <t>닉네임</t>
  </si>
  <si>
    <t>last_login_date</t>
  </si>
  <si>
    <t>최근 접속</t>
  </si>
  <si>
    <r>
      <rPr>
        <sz val="10"/>
        <rFont val="돋움"/>
        <family val="3"/>
        <charset val="129"/>
      </rPr>
      <t>최근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접속일</t>
    </r>
  </si>
  <si>
    <t>가입일</t>
  </si>
  <si>
    <t>shard_id</t>
  </si>
  <si>
    <t>게임 디비 번호</t>
  </si>
  <si>
    <t>login_type</t>
  </si>
  <si>
    <t>계정타입</t>
  </si>
  <si>
    <t>1-facebook, 2-wechat, 3-qq, 4-visitor, 5-google</t>
  </si>
  <si>
    <t>폰종류</t>
  </si>
  <si>
    <t>game_id</t>
  </si>
  <si>
    <t>varchar(12)</t>
  </si>
  <si>
    <t>게임 아이디</t>
  </si>
  <si>
    <t>channel_id</t>
  </si>
  <si>
    <t>채널 아이디</t>
  </si>
  <si>
    <t>version</t>
  </si>
  <si>
    <t>버전</t>
  </si>
  <si>
    <r>
      <rPr>
        <sz val="10"/>
        <rFont val="돋움"/>
        <family val="3"/>
        <charset val="129"/>
      </rPr>
      <t>클라이언트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버전</t>
    </r>
  </si>
  <si>
    <t>present/selectUserPresentCount</t>
  </si>
  <si>
    <r>
      <rPr>
        <b/>
        <sz val="10"/>
        <rFont val="돋움"/>
        <family val="3"/>
        <charset val="129"/>
      </rPr>
      <t>운영자가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유저에게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선물한</t>
    </r>
    <r>
      <rPr>
        <b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oven </t>
    </r>
    <r>
      <rPr>
        <b/>
        <sz val="10"/>
        <rFont val="돋움"/>
        <family val="3"/>
        <charset val="129"/>
      </rPr>
      <t>수량을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조회한다</t>
    </r>
    <r>
      <rPr>
        <b/>
        <sz val="10"/>
        <rFont val="Arial"/>
        <family val="2"/>
      </rPr>
      <t>.</t>
    </r>
  </si>
  <si>
    <r>
      <rPr>
        <sz val="10"/>
        <rFont val="돋움"/>
        <family val="3"/>
        <charset val="129"/>
      </rPr>
      <t>유버번호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또는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또는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닉네임</t>
    </r>
  </si>
  <si>
    <t>보유 선물수량</t>
  </si>
  <si>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선물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전체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수량을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조회한다</t>
    </r>
    <r>
      <rPr>
        <sz val="10"/>
        <rFont val="Arial"/>
        <family val="2"/>
      </rPr>
      <t>.</t>
    </r>
  </si>
  <si>
    <t>present/selectUserPresentBox</t>
  </si>
  <si>
    <r>
      <rPr>
        <b/>
        <sz val="10"/>
        <rFont val="돋움"/>
        <family val="3"/>
        <charset val="129"/>
      </rPr>
      <t>운영자가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유저에게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보낸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선물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목록를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조회한다</t>
    </r>
    <r>
      <rPr>
        <b/>
        <sz val="10"/>
        <rFont val="Arial"/>
        <family val="2"/>
      </rPr>
      <t xml:space="preserve">.
</t>
    </r>
    <r>
      <rPr>
        <b/>
        <sz val="10"/>
        <rFont val="돋움"/>
        <family val="3"/>
        <charset val="129"/>
      </rPr>
      <t>조건에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전체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수량을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가져와서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범위에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맞게</t>
    </r>
    <r>
      <rPr>
        <b/>
        <sz val="10"/>
        <rFont val="Arial"/>
        <family val="2"/>
      </rPr>
      <t xml:space="preserve"> start_index</t>
    </r>
    <r>
      <rPr>
        <b/>
        <sz val="10"/>
        <rFont val="돋움"/>
        <family val="3"/>
        <charset val="129"/>
      </rPr>
      <t>하고</t>
    </r>
    <r>
      <rPr>
        <b/>
        <sz val="10"/>
        <rFont val="Arial"/>
        <family val="2"/>
      </rPr>
      <t xml:space="preserve"> end_index</t>
    </r>
    <r>
      <rPr>
        <b/>
        <sz val="10"/>
        <rFont val="돋움"/>
        <family val="3"/>
        <charset val="129"/>
      </rPr>
      <t>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채워넣으시면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됩니다</t>
    </r>
    <r>
      <rPr>
        <b/>
        <sz val="10"/>
        <rFont val="Arial"/>
        <family val="2"/>
      </rPr>
      <t>.</t>
    </r>
  </si>
  <si>
    <r>
      <rPr>
        <sz val="10"/>
        <rFont val="Arial"/>
        <family val="2"/>
      </rPr>
      <t>1-</t>
    </r>
    <r>
      <rPr>
        <sz val="10"/>
        <rFont val="돋움"/>
        <family val="3"/>
        <charset val="129"/>
      </rPr>
      <t>유저번호</t>
    </r>
    <r>
      <rPr>
        <sz val="10"/>
        <rFont val="Arial"/>
        <family val="2"/>
      </rPr>
      <t>, 2-</t>
    </r>
    <r>
      <rPr>
        <sz val="10"/>
        <rFont val="돋움"/>
        <family val="3"/>
        <charset val="129"/>
      </rPr>
      <t>계정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</t>
    </r>
    <r>
      <rPr>
        <sz val="10"/>
        <rFont val="Arial"/>
        <family val="2"/>
      </rPr>
      <t>, 3-</t>
    </r>
    <r>
      <rPr>
        <sz val="10"/>
        <rFont val="돋움"/>
        <family val="3"/>
        <charset val="129"/>
      </rPr>
      <t>닉네임</t>
    </r>
  </si>
  <si>
    <t>startIndex</t>
  </si>
  <si>
    <r>
      <rPr>
        <sz val="10"/>
        <rFont val="돋움"/>
        <family val="3"/>
        <charset val="129"/>
      </rPr>
      <t>시작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인덱스</t>
    </r>
  </si>
  <si>
    <t>endIndex</t>
  </si>
  <si>
    <t>종료 인덱스</t>
  </si>
  <si>
    <t>presenList</t>
  </si>
  <si>
    <r>
      <rPr>
        <sz val="10"/>
        <rFont val="돋움"/>
        <family val="3"/>
        <charset val="129"/>
      </rPr>
      <t>선물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목록</t>
    </r>
  </si>
  <si>
    <t>mail_idx</t>
  </si>
  <si>
    <t>선물번호</t>
  </si>
  <si>
    <r>
      <rPr>
        <sz val="10"/>
        <rFont val="돋움"/>
        <family val="3"/>
        <charset val="129"/>
      </rPr>
      <t>선물을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받은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유저</t>
    </r>
  </si>
  <si>
    <t>send_id</t>
  </si>
  <si>
    <r>
      <rPr>
        <sz val="10"/>
        <rFont val="돋움"/>
        <family val="3"/>
        <charset val="129"/>
      </rPr>
      <t>선물을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보내는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주체</t>
    </r>
  </si>
  <si>
    <r>
      <rPr>
        <sz val="10"/>
        <rFont val="Arial"/>
        <family val="2"/>
      </rPr>
      <t>1-</t>
    </r>
    <r>
      <rPr>
        <sz val="10"/>
        <rFont val="돋움"/>
        <family val="3"/>
        <charset val="129"/>
      </rPr>
      <t>운영자</t>
    </r>
    <r>
      <rPr>
        <sz val="10"/>
        <rFont val="Arial"/>
        <family val="2"/>
      </rPr>
      <t>, 2-</t>
    </r>
    <r>
      <rPr>
        <sz val="10"/>
        <rFont val="돋움"/>
        <family val="3"/>
        <charset val="129"/>
      </rPr>
      <t>이벤트</t>
    </r>
  </si>
  <si>
    <t>title_key</t>
  </si>
  <si>
    <t>타이틀</t>
  </si>
  <si>
    <r>
      <rPr>
        <sz val="10"/>
        <rFont val="돋움"/>
        <family val="3"/>
        <charset val="129"/>
      </rPr>
      <t>선물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받을때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보이는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글씨로</t>
    </r>
    <r>
      <rPr>
        <sz val="10"/>
        <rFont val="Arial"/>
        <family val="2"/>
      </rPr>
      <t xml:space="preserve"> cookie_static_gameshard.tbl_event_language </t>
    </r>
    <r>
      <rPr>
        <sz val="10"/>
        <rFont val="돋움"/>
        <family val="3"/>
        <charset val="129"/>
      </rPr>
      <t>테이블에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보여주고싶은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내용의</t>
    </r>
    <r>
      <rPr>
        <sz val="10"/>
        <rFont val="Arial"/>
        <family val="2"/>
      </rPr>
      <t xml:space="preserve"> string_key</t>
    </r>
    <r>
      <rPr>
        <sz val="10"/>
        <rFont val="돋움"/>
        <family val="3"/>
        <charset val="129"/>
      </rPr>
      <t>를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넣는다</t>
    </r>
    <r>
      <rPr>
        <sz val="10"/>
        <rFont val="Arial"/>
        <family val="2"/>
      </rPr>
      <t>.</t>
    </r>
  </si>
  <si>
    <t>reward_oven_id</t>
  </si>
  <si>
    <t>보상 오븐 아이디</t>
  </si>
  <si>
    <r>
      <rPr>
        <sz val="10"/>
        <rFont val="돋움"/>
        <family val="3"/>
        <charset val="129"/>
      </rPr>
      <t>보상으로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내려받을</t>
    </r>
    <r>
      <rPr>
        <sz val="10"/>
        <rFont val="Arial"/>
        <family val="2"/>
      </rPr>
      <t xml:space="preserve"> Oven id</t>
    </r>
    <r>
      <rPr>
        <sz val="10"/>
        <rFont val="돋움"/>
        <family val="3"/>
        <charset val="129"/>
      </rPr>
      <t>이다</t>
    </r>
    <r>
      <rPr>
        <sz val="10"/>
        <rFont val="Arial"/>
        <family val="2"/>
      </rPr>
      <t>. cookie_static_gameshard.cookie_static_event_oven</t>
    </r>
    <r>
      <rPr>
        <sz val="10"/>
        <rFont val="돋움"/>
        <family val="3"/>
        <charset val="129"/>
      </rPr>
      <t>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에있는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오븐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아이디를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적으셔야합니다</t>
    </r>
    <r>
      <rPr>
        <sz val="10"/>
        <rFont val="Arial"/>
        <family val="2"/>
      </rPr>
      <t>.</t>
    </r>
  </si>
  <si>
    <t>state</t>
  </si>
  <si>
    <t>상태</t>
  </si>
  <si>
    <r>
      <rPr>
        <sz val="10"/>
        <rFont val="Arial"/>
        <family val="2"/>
      </rPr>
      <t>0-</t>
    </r>
    <r>
      <rPr>
        <sz val="10"/>
        <rFont val="돋움"/>
        <family val="3"/>
        <charset val="129"/>
      </rPr>
      <t>안읽음</t>
    </r>
    <r>
      <rPr>
        <sz val="10"/>
        <rFont val="Arial"/>
        <family val="2"/>
      </rPr>
      <t>, 1-</t>
    </r>
    <r>
      <rPr>
        <sz val="10"/>
        <rFont val="돋움"/>
        <family val="3"/>
        <charset val="129"/>
      </rPr>
      <t>읽음</t>
    </r>
    <r>
      <rPr>
        <sz val="10"/>
        <rFont val="Arial"/>
        <family val="2"/>
      </rPr>
      <t>, 2-</t>
    </r>
    <r>
      <rPr>
        <sz val="10"/>
        <rFont val="돋움"/>
        <family val="3"/>
        <charset val="129"/>
      </rPr>
      <t>미수령</t>
    </r>
    <r>
      <rPr>
        <sz val="10"/>
        <rFont val="Arial"/>
        <family val="2"/>
      </rPr>
      <t>, 3-</t>
    </r>
    <r>
      <rPr>
        <sz val="10"/>
        <rFont val="돋움"/>
        <family val="3"/>
        <charset val="129"/>
      </rPr>
      <t>수령</t>
    </r>
    <r>
      <rPr>
        <sz val="10"/>
        <rFont val="Arial"/>
        <family val="2"/>
      </rPr>
      <t>, 4-</t>
    </r>
    <r>
      <rPr>
        <sz val="10"/>
        <rFont val="돋움"/>
        <family val="3"/>
        <charset val="129"/>
      </rPr>
      <t>미수령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기간지남</t>
    </r>
  </si>
  <si>
    <t>받은 날짜</t>
  </si>
  <si>
    <t>present/addPresent_api</t>
  </si>
  <si>
    <r>
      <rPr>
        <b/>
        <sz val="10"/>
        <rFont val="돋움"/>
        <family val="3"/>
        <charset val="129"/>
      </rPr>
      <t>운영자가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유저에게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선물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지급</t>
    </r>
  </si>
  <si>
    <t>선물을 보내는 주체</t>
  </si>
  <si>
    <r>
      <rPr>
        <sz val="10"/>
        <rFont val="돋움"/>
        <family val="3"/>
        <charset val="129"/>
      </rPr>
      <t>보상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오븐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</t>
    </r>
  </si>
  <si>
    <t>present/delPresent_api</t>
  </si>
  <si>
    <r>
      <rPr>
        <b/>
        <sz val="10"/>
        <rFont val="돋움"/>
        <family val="3"/>
        <charset val="129"/>
      </rPr>
      <t>운영자가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유저에게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지급한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선물을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삭제</t>
    </r>
  </si>
  <si>
    <r>
      <rPr>
        <sz val="10"/>
        <rFont val="돋움"/>
        <family val="3"/>
        <charset val="129"/>
      </rPr>
      <t>선물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고유번호</t>
    </r>
  </si>
  <si>
    <t>log/selectLevelLogCount</t>
  </si>
  <si>
    <r>
      <rPr>
        <b/>
        <sz val="10"/>
        <rFont val="돋움"/>
        <family val="3"/>
        <charset val="129"/>
      </rPr>
      <t>레벨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로그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조건에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전체수량을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가져온다</t>
    </r>
    <r>
      <rPr>
        <b/>
        <sz val="10"/>
        <rFont val="Arial"/>
        <family val="2"/>
      </rPr>
      <t>.(</t>
    </r>
    <r>
      <rPr>
        <b/>
        <sz val="10"/>
        <rFont val="돋움"/>
        <family val="3"/>
        <charset val="129"/>
      </rPr>
      <t>페이징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처리용도</t>
    </r>
    <r>
      <rPr>
        <b/>
        <sz val="10"/>
        <rFont val="Arial"/>
        <family val="2"/>
      </rPr>
      <t>)</t>
    </r>
  </si>
  <si>
    <t>수량</t>
  </si>
  <si>
    <r>
      <rPr>
        <sz val="10"/>
        <rFont val="돋움"/>
        <family val="3"/>
        <charset val="129"/>
      </rPr>
      <t>요청한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조건에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맞는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전체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데이터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개수</t>
    </r>
  </si>
  <si>
    <t>log/selectLevelLog</t>
  </si>
  <si>
    <r>
      <rPr>
        <b/>
        <sz val="10"/>
        <rFont val="돋움"/>
        <family val="3"/>
        <charset val="129"/>
      </rPr>
      <t>레벨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로그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데이터를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가져온다</t>
    </r>
    <r>
      <rPr>
        <b/>
        <sz val="10"/>
        <rFont val="Arial"/>
        <family val="2"/>
      </rPr>
      <t xml:space="preserve">.
</t>
    </r>
    <r>
      <rPr>
        <b/>
        <sz val="10"/>
        <rFont val="돋움"/>
        <family val="3"/>
        <charset val="129"/>
      </rPr>
      <t>조건에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전체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수량을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가져와서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범위에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맞게</t>
    </r>
    <r>
      <rPr>
        <b/>
        <sz val="10"/>
        <rFont val="Arial"/>
        <family val="2"/>
      </rPr>
      <t xml:space="preserve"> start_index</t>
    </r>
    <r>
      <rPr>
        <b/>
        <sz val="10"/>
        <rFont val="돋움"/>
        <family val="3"/>
        <charset val="129"/>
      </rPr>
      <t>하고</t>
    </r>
    <r>
      <rPr>
        <b/>
        <sz val="10"/>
        <rFont val="Arial"/>
        <family val="2"/>
      </rPr>
      <t xml:space="preserve"> end_index</t>
    </r>
    <r>
      <rPr>
        <b/>
        <sz val="10"/>
        <rFont val="돋움"/>
        <family val="3"/>
        <charset val="129"/>
      </rPr>
      <t>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채워넣으시면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됩니다</t>
    </r>
    <r>
      <rPr>
        <b/>
        <sz val="10"/>
        <rFont val="Arial"/>
        <family val="2"/>
      </rPr>
      <t>.</t>
    </r>
  </si>
  <si>
    <t>start_index</t>
  </si>
  <si>
    <t>시작번호</t>
  </si>
  <si>
    <t>end_index</t>
  </si>
  <si>
    <t>종료번호</t>
  </si>
  <si>
    <r>
      <rPr>
        <sz val="10"/>
        <rFont val="돋움"/>
        <family val="3"/>
        <charset val="129"/>
      </rPr>
      <t>종료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인덱스</t>
    </r>
  </si>
  <si>
    <t>logs</t>
  </si>
  <si>
    <r>
      <rPr>
        <sz val="10"/>
        <rFont val="돋움"/>
        <family val="3"/>
        <charset val="129"/>
      </rPr>
      <t>로그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목록</t>
    </r>
  </si>
  <si>
    <t>levelup_type</t>
  </si>
  <si>
    <r>
      <rPr>
        <sz val="10"/>
        <rFont val="돋움"/>
        <family val="3"/>
        <charset val="129"/>
      </rPr>
      <t>레벨업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종류</t>
    </r>
  </si>
  <si>
    <r>
      <rPr>
        <sz val="10"/>
        <rFont val="Arial"/>
        <family val="2"/>
      </rPr>
      <t xml:space="preserve">2: </t>
    </r>
    <r>
      <rPr>
        <sz val="10"/>
        <rFont val="돋움"/>
        <family val="3"/>
        <charset val="129"/>
      </rPr>
      <t>미션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보상에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의한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레벨업</t>
    </r>
    <r>
      <rPr>
        <sz val="10"/>
        <rFont val="Arial"/>
        <family val="2"/>
      </rPr>
      <t xml:space="preserve">, 3: </t>
    </r>
    <r>
      <rPr>
        <sz val="10"/>
        <rFont val="돋움"/>
        <family val="3"/>
        <charset val="129"/>
      </rPr>
      <t>쿠키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업그레이드에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의한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레벨업</t>
    </r>
  </si>
  <si>
    <t>player_level</t>
  </si>
  <si>
    <r>
      <rPr>
        <sz val="10"/>
        <rFont val="돋움"/>
        <family val="3"/>
        <charset val="129"/>
      </rPr>
      <t>유저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레벨</t>
    </r>
  </si>
  <si>
    <t>created_date</t>
  </si>
  <si>
    <t>날짜</t>
  </si>
  <si>
    <t>log/selectRewardLogCount</t>
  </si>
  <si>
    <r>
      <rPr>
        <b/>
        <sz val="10"/>
        <rFont val="돋움"/>
        <family val="3"/>
        <charset val="129"/>
      </rPr>
      <t>보상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로그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조건에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전체수량을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가져온다</t>
    </r>
    <r>
      <rPr>
        <b/>
        <sz val="10"/>
        <rFont val="Arial"/>
        <family val="2"/>
      </rPr>
      <t>.(</t>
    </r>
    <r>
      <rPr>
        <b/>
        <sz val="10"/>
        <rFont val="돋움"/>
        <family val="3"/>
        <charset val="129"/>
      </rPr>
      <t>페이징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처리용도</t>
    </r>
    <r>
      <rPr>
        <b/>
        <sz val="10"/>
        <rFont val="Arial"/>
        <family val="2"/>
      </rPr>
      <t>)</t>
    </r>
  </si>
  <si>
    <t>log/selectRewardLog</t>
  </si>
  <si>
    <r>
      <rPr>
        <b/>
        <sz val="10"/>
        <rFont val="돋움"/>
        <family val="3"/>
        <charset val="129"/>
      </rPr>
      <t>보상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로그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데이터를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가져온다</t>
    </r>
    <r>
      <rPr>
        <b/>
        <sz val="10"/>
        <rFont val="Arial"/>
        <family val="2"/>
      </rPr>
      <t xml:space="preserve">.
</t>
    </r>
    <r>
      <rPr>
        <b/>
        <sz val="10"/>
        <rFont val="돋움"/>
        <family val="3"/>
        <charset val="129"/>
      </rPr>
      <t>조건에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전체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수량을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가져와서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범위에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맞게</t>
    </r>
    <r>
      <rPr>
        <b/>
        <sz val="10"/>
        <rFont val="Arial"/>
        <family val="2"/>
      </rPr>
      <t xml:space="preserve"> start_index</t>
    </r>
    <r>
      <rPr>
        <b/>
        <sz val="10"/>
        <rFont val="돋움"/>
        <family val="3"/>
        <charset val="129"/>
      </rPr>
      <t>하고</t>
    </r>
    <r>
      <rPr>
        <b/>
        <sz val="10"/>
        <rFont val="Arial"/>
        <family val="2"/>
      </rPr>
      <t xml:space="preserve"> end_index</t>
    </r>
    <r>
      <rPr>
        <b/>
        <sz val="10"/>
        <rFont val="돋움"/>
        <family val="3"/>
        <charset val="129"/>
      </rPr>
      <t>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채워넣으시면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됩니다</t>
    </r>
    <r>
      <rPr>
        <b/>
        <sz val="10"/>
        <rFont val="Arial"/>
        <family val="2"/>
      </rPr>
      <t>.</t>
    </r>
  </si>
  <si>
    <t>reward_type</t>
  </si>
  <si>
    <t>보상타입</t>
  </si>
  <si>
    <t>cost_type</t>
  </si>
  <si>
    <t>비용타입</t>
  </si>
  <si>
    <t>item_id</t>
  </si>
  <si>
    <t>아이템 아이디</t>
  </si>
  <si>
    <t>amount</t>
  </si>
  <si>
    <t>획득</t>
  </si>
  <si>
    <t>b_amount</t>
  </si>
  <si>
    <t>이전 수량</t>
  </si>
  <si>
    <t>a_amount</t>
  </si>
  <si>
    <t>이후수량</t>
  </si>
  <si>
    <t>friend_user_idx</t>
  </si>
  <si>
    <t>선물 유저</t>
  </si>
  <si>
    <t>Event/selectEventLanguageData</t>
  </si>
  <si>
    <t>키에 해당하는 이벤트 언어를 가져온다.</t>
  </si>
  <si>
    <t>string_keys</t>
  </si>
  <si>
    <t>가져올 키</t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</si>
  <si>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키</t>
    </r>
    <r>
      <rPr>
        <sz val="10"/>
        <rFont val="Arial"/>
        <family val="2"/>
      </rPr>
      <t>(ex : event_charge_aim_tab)</t>
    </r>
  </si>
  <si>
    <t>languageData</t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</si>
  <si>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목록</t>
    </r>
  </si>
  <si>
    <t>id</t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</si>
  <si>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고유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아이디</t>
    </r>
  </si>
  <si>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문자열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키</t>
    </r>
  </si>
  <si>
    <t>Korean</t>
  </si>
  <si>
    <t>varchar(256)</t>
  </si>
  <si>
    <t>한국어</t>
  </si>
  <si>
    <t>English</t>
  </si>
  <si>
    <t>영어</t>
  </si>
  <si>
    <t>ChineseSimplified</t>
  </si>
  <si>
    <t>중국 간체</t>
  </si>
  <si>
    <t>ChineseTraditional</t>
  </si>
  <si>
    <t>중국 번체</t>
  </si>
  <si>
    <t>Japanes</t>
  </si>
  <si>
    <t>일본어</t>
  </si>
  <si>
    <t>Russian</t>
  </si>
  <si>
    <t>러시아어</t>
  </si>
  <si>
    <t>Portuguese</t>
  </si>
  <si>
    <t>포루투칼어</t>
  </si>
  <si>
    <t>Spanish</t>
  </si>
  <si>
    <t>스페인어</t>
  </si>
  <si>
    <t>Event/insertEventLanguageData</t>
  </si>
  <si>
    <t>이벤트 언어 데이터를 등록</t>
  </si>
  <si>
    <t>이벤트 문자열 키</t>
  </si>
  <si>
    <r>
      <rPr>
        <sz val="10"/>
        <rFont val="돋움"/>
        <family val="3"/>
        <charset val="129"/>
      </rPr>
      <t>기존에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사용안하는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새로운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키로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보내야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한다</t>
    </r>
    <r>
      <rPr>
        <sz val="10"/>
        <rFont val="Arial"/>
        <family val="2"/>
      </rPr>
      <t>.</t>
    </r>
  </si>
  <si>
    <t>이벤트 문자열 고유아이디</t>
  </si>
  <si>
    <t>korean</t>
  </si>
  <si>
    <t>english</t>
  </si>
  <si>
    <t>chineseSimplified</t>
  </si>
  <si>
    <t>chineseTraditional</t>
  </si>
  <si>
    <t>japanes</t>
  </si>
  <si>
    <t>russian</t>
  </si>
  <si>
    <t>portuguese</t>
  </si>
  <si>
    <t>spanish</t>
  </si>
  <si>
    <t>Event/updateEventLanguageData</t>
  </si>
  <si>
    <t>이벤트 언어 데이터를 수정</t>
  </si>
  <si>
    <r>
      <rPr>
        <sz val="10"/>
        <rFont val="돋움"/>
        <family val="3"/>
        <charset val="129"/>
      </rPr>
      <t>수정할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키</t>
    </r>
  </si>
  <si>
    <t>Event/deleteEventLanguageData</t>
  </si>
  <si>
    <t>이벤트 언어 데이터를 삭제</t>
  </si>
  <si>
    <r>
      <rPr>
        <sz val="10"/>
        <rFont val="돋움"/>
        <family val="3"/>
        <charset val="129"/>
      </rPr>
      <t>삭제할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이벤트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키</t>
    </r>
  </si>
  <si>
    <t>Event/selectEventOvenData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</si>
  <si>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내려줄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오븐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데이터를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가져온다</t>
    </r>
    <r>
      <rPr>
        <b/>
        <sz val="10"/>
        <rFont val="Arial"/>
        <family val="2"/>
      </rPr>
      <t>.</t>
    </r>
  </si>
  <si>
    <t>eventOvenData</t>
  </si>
  <si>
    <t>이벤트 오븐 데이터 키</t>
  </si>
  <si>
    <t>oven_idx</t>
  </si>
  <si>
    <t>oven_name</t>
  </si>
  <si>
    <t>oven_type</t>
  </si>
  <si>
    <t>오븐종류</t>
  </si>
  <si>
    <r>
      <rPr>
        <sz val="10"/>
        <rFont val="돋움"/>
        <family val="3"/>
        <charset val="129"/>
      </rPr>
      <t>노말오븐</t>
    </r>
    <r>
      <rPr>
        <sz val="10"/>
        <rFont val="Arial"/>
        <family val="2"/>
      </rPr>
      <t xml:space="preserve">, </t>
    </r>
    <r>
      <rPr>
        <sz val="10"/>
        <rFont val="돋움"/>
        <family val="3"/>
        <charset val="129"/>
      </rPr>
      <t>프리미엄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오븐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같이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오븐종류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재화타입의</t>
    </r>
    <r>
      <rPr>
        <sz val="10"/>
        <rFont val="Arial"/>
        <family val="2"/>
      </rPr>
      <t xml:space="preserve"> ovenType)</t>
    </r>
  </si>
  <si>
    <t>oven_gold_min</t>
  </si>
  <si>
    <t>오븐에서 나올수 있는 최소 골드량</t>
  </si>
  <si>
    <t>oven_gold_max</t>
  </si>
  <si>
    <t>오븐에서 나올수 있는 최대 골드량</t>
  </si>
  <si>
    <t>oven_jewel_chance</t>
  </si>
  <si>
    <t>보석을 줄 확률</t>
  </si>
  <si>
    <t>ex) 5000,5000</t>
  </si>
  <si>
    <t>oven_jewel_quantity</t>
  </si>
  <si>
    <t>보석수량</t>
  </si>
  <si>
    <t>ex) 1,5</t>
  </si>
  <si>
    <t>oven_specific_cookie_id</t>
  </si>
  <si>
    <t>이벤트로 받을 수 있는 쿠키 아이디</t>
  </si>
  <si>
    <t>ex)1,3,5</t>
  </si>
  <si>
    <t>oven_specific_cookie_chance</t>
  </si>
  <si>
    <t>쿠키확률</t>
  </si>
  <si>
    <r>
      <rPr>
        <sz val="10"/>
        <rFont val="Arial"/>
        <family val="2"/>
      </rPr>
      <t>100%</t>
    </r>
    <r>
      <rPr>
        <sz val="10"/>
        <rFont val="돋움"/>
        <family val="3"/>
        <charset val="129"/>
      </rPr>
      <t>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무조건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포함된다</t>
    </r>
    <r>
      <rPr>
        <sz val="10"/>
        <rFont val="Arial"/>
        <family val="2"/>
      </rPr>
      <t>. 100%</t>
    </r>
    <r>
      <rPr>
        <sz val="10"/>
        <rFont val="돋움"/>
        <family val="3"/>
        <charset val="129"/>
      </rPr>
      <t>를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제외한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나머지</t>
    </r>
    <r>
      <rPr>
        <sz val="10"/>
        <rFont val="Arial"/>
        <family val="2"/>
      </rPr>
      <t xml:space="preserve"> %</t>
    </r>
    <r>
      <rPr>
        <sz val="10"/>
        <rFont val="돋움"/>
        <family val="3"/>
        <charset val="129"/>
      </rPr>
      <t>들이</t>
    </r>
    <r>
      <rPr>
        <sz val="10"/>
        <rFont val="Arial"/>
        <family val="2"/>
      </rPr>
      <t xml:space="preserve"> 100%</t>
    </r>
    <r>
      <rPr>
        <sz val="10"/>
        <rFont val="돋움"/>
        <family val="3"/>
        <charset val="129"/>
      </rPr>
      <t>보다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작아야한다</t>
    </r>
    <r>
      <rPr>
        <sz val="10"/>
        <rFont val="Arial"/>
        <family val="2"/>
      </rPr>
      <t>. (100%</t>
    </r>
    <r>
      <rPr>
        <sz val="10"/>
        <rFont val="돋움"/>
        <family val="3"/>
        <charset val="129"/>
      </rPr>
      <t>이상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될시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끝에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있는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아이템은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나올수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없을수도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있다</t>
    </r>
    <r>
      <rPr>
        <sz val="10"/>
        <rFont val="Arial"/>
        <family val="2"/>
      </rPr>
      <t>.)</t>
    </r>
  </si>
  <si>
    <t>oven_specific_cookie_quantity</t>
  </si>
  <si>
    <t>해당쿠키 받을 때 얻는 개수</t>
  </si>
  <si>
    <t>oven_specific_cookie_count</t>
  </si>
  <si>
    <t>해당 확률을 가지고 뽑기를
시도할 횟수</t>
  </si>
  <si>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현재</t>
    </r>
    <r>
      <rPr>
        <sz val="10"/>
        <rFont val="Arial"/>
        <family val="2"/>
      </rPr>
      <t xml:space="preserve"> 100%</t>
    </r>
    <r>
      <rPr>
        <sz val="10"/>
        <rFont val="돋움"/>
        <family val="3"/>
        <charset val="129"/>
      </rPr>
      <t>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몇번을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뽑든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번만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포함</t>
    </r>
    <r>
      <rPr>
        <sz val="10"/>
        <rFont val="Arial"/>
        <family val="2"/>
      </rPr>
      <t>)</t>
    </r>
  </si>
  <si>
    <t>oven_specific_cookie_rarity</t>
  </si>
  <si>
    <t>이벤트로 받을 수 있는 rarity</t>
  </si>
  <si>
    <t>oven_specific_type</t>
  </si>
  <si>
    <t>특정 rarity에서 특정 type을
받고 싶을 때,
(0이면 rarity의 모든 쿠키를 말함)</t>
  </si>
  <si>
    <t>oven_specific_rarity_chance</t>
  </si>
  <si>
    <t>특정 rarity가 나올 확률</t>
  </si>
  <si>
    <t>ex) 7000,3000</t>
  </si>
  <si>
    <t>oven_specific_rarity_cookie_quantity</t>
  </si>
  <si>
    <t>해당 등급에서 나오는 쿠키를 받을 때
얻는 쿠키의 숫자</t>
  </si>
  <si>
    <t>ex) 10,5</t>
  </si>
  <si>
    <t>oven_specific_rarity_quantity</t>
  </si>
  <si>
    <t>해당 등급과 type에 맞는 쿠키의 
개수보다 적은 숫자를 넣어야한다. 
오류코드 -12</t>
  </si>
  <si>
    <t>ex) 3,2</t>
  </si>
  <si>
    <t>oven_specific_rarity_count</t>
  </si>
  <si>
    <t>Event/insertEventOvenData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</si>
  <si>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내려줄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오븐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데이터를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등록</t>
    </r>
  </si>
  <si>
    <t>쿠키 확률</t>
  </si>
  <si>
    <t>Event/updateEventOvenData</t>
  </si>
  <si>
    <r>
      <rPr>
        <b/>
        <sz val="10"/>
        <rFont val="돋움"/>
        <family val="3"/>
        <charset val="129"/>
      </rPr>
      <t>이벤트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때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내려줄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오븐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데이터를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수정</t>
    </r>
  </si>
  <si>
    <t>Event/deleteEventOvenData</t>
  </si>
  <si>
    <r>
      <rPr>
        <b/>
        <sz val="10"/>
        <color rgb="FF000000"/>
        <rFont val="돋움"/>
        <family val="3"/>
        <charset val="129"/>
      </rPr>
      <t>이벤트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때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내려줄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오븐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데이터를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삭제</t>
    </r>
  </si>
  <si>
    <r>
      <rPr>
        <sz val="10"/>
        <color rgb="FFFF0000"/>
        <rFont val="돋움"/>
        <family val="3"/>
        <charset val="129"/>
      </rPr>
      <t>알림</t>
    </r>
    <r>
      <rPr>
        <sz val="10"/>
        <color rgb="FFFF0000"/>
        <rFont val="Arial"/>
        <family val="2"/>
      </rPr>
      <t xml:space="preserve">) </t>
    </r>
    <r>
      <rPr>
        <sz val="10"/>
        <color rgb="FFFF0000"/>
        <rFont val="돋움"/>
        <family val="3"/>
        <charset val="129"/>
      </rPr>
      <t>선물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그룹</t>
    </r>
    <r>
      <rPr>
        <sz val="10"/>
        <color rgb="FFFF0000"/>
        <rFont val="Arial"/>
        <family val="2"/>
      </rPr>
      <t xml:space="preserve">, </t>
    </r>
    <r>
      <rPr>
        <sz val="10"/>
        <color rgb="FFFF0000"/>
        <rFont val="돋움"/>
        <family val="3"/>
        <charset val="129"/>
      </rPr>
      <t>전체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지급은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선물함으로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바로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가는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게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아니고</t>
    </r>
    <r>
      <rPr>
        <sz val="10"/>
        <color rgb="FFFF0000"/>
        <rFont val="Arial"/>
        <family val="2"/>
      </rPr>
      <t xml:space="preserve">, </t>
    </r>
    <r>
      <rPr>
        <sz val="10"/>
        <color rgb="FFFF0000"/>
        <rFont val="돋움"/>
        <family val="3"/>
        <charset val="129"/>
      </rPr>
      <t>로그인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시</t>
    </r>
    <r>
      <rPr>
        <sz val="10"/>
        <color rgb="FFFF0000"/>
        <rFont val="Arial"/>
        <family val="2"/>
      </rPr>
      <t>(</t>
    </r>
    <r>
      <rPr>
        <sz val="10"/>
        <color rgb="FFFF0000"/>
        <rFont val="돋움"/>
        <family val="3"/>
        <charset val="129"/>
      </rPr>
      <t>접속자</t>
    </r>
    <r>
      <rPr>
        <sz val="10"/>
        <color rgb="FFFF0000"/>
        <rFont val="Arial"/>
        <family val="2"/>
      </rPr>
      <t>)</t>
    </r>
    <r>
      <rPr>
        <sz val="10"/>
        <color rgb="FFFF0000"/>
        <rFont val="돋움"/>
        <family val="3"/>
        <charset val="129"/>
      </rPr>
      <t>만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지급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가능하도록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합니다</t>
    </r>
    <r>
      <rPr>
        <sz val="10"/>
        <color rgb="FFFF0000"/>
        <rFont val="Arial"/>
        <family val="2"/>
      </rPr>
      <t xml:space="preserve">. </t>
    </r>
    <r>
      <rPr>
        <sz val="10"/>
        <color rgb="FFFF0000"/>
        <rFont val="돋움"/>
        <family val="3"/>
        <charset val="129"/>
      </rPr>
      <t>부하분산의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이유입니다</t>
    </r>
    <r>
      <rPr>
        <sz val="10"/>
        <color rgb="FFFF0000"/>
        <rFont val="Arial"/>
        <family val="2"/>
      </rPr>
      <t>.</t>
    </r>
  </si>
  <si>
    <t>present/addPresent_group_api</t>
  </si>
  <si>
    <t>선물 그룹지급</t>
  </si>
  <si>
    <t>지급할 유저 타입(번호, id, 닉네임)</t>
  </si>
  <si>
    <t>1-유저번호, 2-pub_id, 3-닉네임</t>
  </si>
  <si>
    <t>선물할 유저 리스트(구분자 쉼표)</t>
  </si>
  <si>
    <r>
      <rPr>
        <sz val="10"/>
        <rFont val="Arial"/>
        <family val="2"/>
      </rPr>
      <t xml:space="preserve">ex)1,2,3   </t>
    </r>
    <r>
      <rPr>
        <sz val="10"/>
        <rFont val="돋움"/>
        <family val="3"/>
        <charset val="129"/>
      </rPr>
      <t>전체지급시는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의미없는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값이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됩니다</t>
    </r>
    <r>
      <rPr>
        <sz val="10"/>
        <rFont val="Arial"/>
        <family val="2"/>
      </rPr>
      <t>.</t>
    </r>
  </si>
  <si>
    <t>start_time</t>
  </si>
  <si>
    <t>지급 시작일</t>
  </si>
  <si>
    <t>ex) 2017-04-01 00:00:00</t>
  </si>
  <si>
    <t>end_time</t>
  </si>
  <si>
    <t>지급 종료일(시작일 보다 뒤에 시간)</t>
  </si>
  <si>
    <t>missing_user_list</t>
  </si>
  <si>
    <r>
      <rPr>
        <sz val="10"/>
        <rFont val="돋움"/>
        <family val="3"/>
        <charset val="129"/>
      </rPr>
      <t>누락된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유저</t>
    </r>
  </si>
  <si>
    <r>
      <rPr>
        <sz val="10"/>
        <rFont val="돋움"/>
        <family val="3"/>
        <charset val="129"/>
      </rPr>
      <t>보낸</t>
    </r>
    <r>
      <rPr>
        <sz val="10"/>
        <rFont val="Arial"/>
        <family val="2"/>
      </rPr>
      <t xml:space="preserve"> user_list </t>
    </r>
    <r>
      <rPr>
        <sz val="10"/>
        <rFont val="돋움"/>
        <family val="3"/>
        <charset val="129"/>
      </rPr>
      <t>중에서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존재하지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않는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계정들만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보냅니다</t>
    </r>
    <r>
      <rPr>
        <sz val="10"/>
        <rFont val="Arial"/>
        <family val="2"/>
      </rPr>
      <t>.</t>
    </r>
  </si>
  <si>
    <r>
      <rPr>
        <sz val="10"/>
        <rFont val="Arial"/>
        <family val="2"/>
      </rPr>
      <t xml:space="preserve">11 : </t>
    </r>
    <r>
      <rPr>
        <sz val="10"/>
        <rFont val="돋움"/>
        <family val="3"/>
        <charset val="129"/>
      </rPr>
      <t>존재하지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않는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유저가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있어서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실패</t>
    </r>
  </si>
  <si>
    <t>present/addPresent_all_api</t>
  </si>
  <si>
    <t>선물 전체지급</t>
  </si>
  <si>
    <t>present/edit_Provider_api</t>
  </si>
  <si>
    <t>그룹,전체 선물 수정(지급시간, 내용만 수정이 되며, 전체냐 그룹지급이냐를 변경할지는 삭제 후 다시 지급등록을 해주시면 됩니다.) - 이미 진행중인 지급내용은 수정할 수 없습니다.</t>
  </si>
  <si>
    <t>idx</t>
  </si>
  <si>
    <t>지급번호</t>
  </si>
  <si>
    <t>디비 고유번호</t>
  </si>
  <si>
    <t>변경할 지급 시작일</t>
  </si>
  <si>
    <t>변경할 지급 종료일(시작일 보다 뒤에 시간)</t>
  </si>
  <si>
    <t>변경할 타이틀</t>
  </si>
  <si>
    <t>present/delProvider_api</t>
  </si>
  <si>
    <t>그룹,전체 선물지급 삭제(start_time하고 end_time 비교해서 이미 시작중인 지급내용은 삭제하면 안됩니다.)</t>
  </si>
  <si>
    <t>present/select_provider_count_api</t>
  </si>
  <si>
    <t>그룹,전체 지급 리스트 개수를 가져온다.(페이징 처리를 위해 전체갯수를 가져온다.)</t>
  </si>
  <si>
    <t>present/select_provider_api</t>
  </si>
  <si>
    <t>그룹,전체 선물지급 리스트를 가져온다.(idx기준 내림차순으로 줍니다.)</t>
  </si>
  <si>
    <t>시작 데이터 번호(디비)</t>
  </si>
  <si>
    <t>종료 데이터 번호(디비)</t>
  </si>
  <si>
    <t>providers</t>
  </si>
  <si>
    <t xml:space="preserve">     idx</t>
  </si>
  <si>
    <r>
      <rPr>
        <sz val="10"/>
        <rFont val="돋움"/>
        <family val="3"/>
        <charset val="129"/>
      </rPr>
      <t>디비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고유번호</t>
    </r>
  </si>
  <si>
    <t>생성시간</t>
  </si>
  <si>
    <t>Event/deleteEventData</t>
  </si>
  <si>
    <r>
      <rPr>
        <b/>
        <sz val="10"/>
        <color rgb="FF000000"/>
        <rFont val="돋움"/>
        <family val="3"/>
        <charset val="129"/>
      </rPr>
      <t>이벤트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때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내려줄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데이터를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삭제</t>
    </r>
  </si>
  <si>
    <t>테스트  测试</t>
  </si>
  <si>
    <r>
      <rPr>
        <b/>
        <sz val="10"/>
        <rFont val="돋움"/>
        <family val="3"/>
        <charset val="129"/>
      </rPr>
      <t>기간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재화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생성</t>
    </r>
    <r>
      <rPr>
        <b/>
        <sz val="10"/>
        <rFont val="Arial"/>
        <family val="2"/>
      </rPr>
      <t xml:space="preserve">, </t>
    </r>
    <r>
      <rPr>
        <b/>
        <sz val="10"/>
        <rFont val="돋움"/>
        <family val="3"/>
        <charset val="129"/>
      </rPr>
      <t>소모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총량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대한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 xml:space="preserve">조회  </t>
    </r>
    <r>
      <rPr>
        <b/>
        <sz val="10"/>
        <rFont val="宋体"/>
        <charset val="129"/>
      </rPr>
      <t>期间货币生成、消耗总量的查询</t>
    </r>
  </si>
  <si>
    <r>
      <rPr>
        <b/>
        <sz val="10"/>
        <rFont val="BatangChe"/>
        <family val="1"/>
      </rPr>
      <t>파라미터</t>
    </r>
    <r>
      <rPr>
        <b/>
        <sz val="10"/>
        <rFont val="Arial"/>
        <family val="2"/>
      </rPr>
      <t xml:space="preserve"> </t>
    </r>
    <r>
      <rPr>
        <b/>
        <sz val="10"/>
        <rFont val="BatangChe"/>
        <family val="1"/>
      </rPr>
      <t>이름</t>
    </r>
    <r>
      <rPr>
        <b/>
        <sz val="10"/>
        <rFont val="Arial"/>
        <family val="2"/>
      </rPr>
      <t xml:space="preserve"> </t>
    </r>
    <r>
      <rPr>
        <b/>
        <sz val="10"/>
        <rFont val="宋体"/>
        <charset val="129"/>
      </rPr>
      <t>参数名称</t>
    </r>
  </si>
  <si>
    <r>
      <rPr>
        <b/>
        <sz val="10"/>
        <rFont val="BatangChe"/>
        <family val="1"/>
      </rPr>
      <t>자료형</t>
    </r>
    <r>
      <rPr>
        <b/>
        <sz val="10"/>
        <rFont val="Arial"/>
        <family val="2"/>
      </rPr>
      <t xml:space="preserve">  </t>
    </r>
    <r>
      <rPr>
        <b/>
        <sz val="10"/>
        <rFont val="宋体"/>
        <charset val="129"/>
      </rPr>
      <t>资料类型</t>
    </r>
  </si>
  <si>
    <r>
      <rPr>
        <b/>
        <sz val="10"/>
        <rFont val="BatangChe"/>
        <family val="1"/>
      </rPr>
      <t>파라미터</t>
    </r>
    <r>
      <rPr>
        <b/>
        <sz val="10"/>
        <rFont val="Arial"/>
        <family val="2"/>
      </rPr>
      <t xml:space="preserve"> </t>
    </r>
    <r>
      <rPr>
        <b/>
        <sz val="10"/>
        <rFont val="BatangChe"/>
        <family val="1"/>
      </rPr>
      <t>타입</t>
    </r>
    <r>
      <rPr>
        <b/>
        <sz val="10"/>
        <rFont val="Arial"/>
        <family val="2"/>
      </rPr>
      <t xml:space="preserve">  </t>
    </r>
    <r>
      <rPr>
        <b/>
        <sz val="10"/>
        <rFont val="宋体"/>
        <charset val="129"/>
      </rPr>
      <t>参数类型</t>
    </r>
  </si>
  <si>
    <t>값 전달 방식  发送值的方式</t>
  </si>
  <si>
    <t>기능  功能</t>
  </si>
  <si>
    <t>의견  意见</t>
  </si>
  <si>
    <t>상세 설명  详细说明</t>
  </si>
  <si>
    <t>参数</t>
  </si>
  <si>
    <t>시작일  开始时间</t>
  </si>
  <si>
    <r>
      <t>채널</t>
    </r>
    <r>
      <rPr>
        <sz val="10"/>
        <color rgb="FFFF0000"/>
        <rFont val="宋体"/>
        <charset val="129"/>
      </rPr>
      <t xml:space="preserve"> ID ( </t>
    </r>
    <r>
      <rPr>
        <sz val="10"/>
        <color rgb="FFFF0000"/>
        <rFont val="BatangChe"/>
        <family val="1"/>
      </rPr>
      <t>채널</t>
    </r>
    <r>
      <rPr>
        <sz val="10"/>
        <color rgb="FFFF0000"/>
        <rFont val="宋体"/>
        <charset val="129"/>
      </rPr>
      <t xml:space="preserve"> </t>
    </r>
    <r>
      <rPr>
        <sz val="10"/>
        <color rgb="FFFF0000"/>
        <rFont val="BatangChe"/>
        <family val="1"/>
      </rPr>
      <t>많을</t>
    </r>
    <r>
      <rPr>
        <sz val="10"/>
        <color rgb="FFFF0000"/>
        <rFont val="宋体"/>
        <charset val="129"/>
      </rPr>
      <t xml:space="preserve"> </t>
    </r>
    <r>
      <rPr>
        <sz val="10"/>
        <color rgb="FFFF0000"/>
        <rFont val="BatangChe"/>
        <family val="1"/>
      </rPr>
      <t>경우</t>
    </r>
    <r>
      <rPr>
        <sz val="10"/>
        <color rgb="FFFF0000"/>
        <rFont val="宋体"/>
        <charset val="129"/>
      </rPr>
      <t xml:space="preserve"> ","(</t>
    </r>
    <r>
      <rPr>
        <sz val="10"/>
        <color rgb="FFFF0000"/>
        <rFont val="BatangChe"/>
        <family val="1"/>
      </rPr>
      <t>영어</t>
    </r>
    <r>
      <rPr>
        <sz val="10"/>
        <color rgb="FFFF0000"/>
        <rFont val="宋体"/>
        <charset val="129"/>
      </rPr>
      <t xml:space="preserve"> </t>
    </r>
    <r>
      <rPr>
        <sz val="10"/>
        <color rgb="FFFF0000"/>
        <rFont val="BatangChe"/>
        <family val="1"/>
      </rPr>
      <t>쉼표</t>
    </r>
    <r>
      <rPr>
        <sz val="10"/>
        <color rgb="FFFF0000"/>
        <rFont val="宋体"/>
        <charset val="129"/>
      </rPr>
      <t>)</t>
    </r>
    <r>
      <rPr>
        <sz val="10"/>
        <color rgb="FFFF0000"/>
        <rFont val="BatangChe"/>
        <family val="1"/>
      </rPr>
      <t>로</t>
    </r>
    <r>
      <rPr>
        <sz val="10"/>
        <color rgb="FFFF0000"/>
        <rFont val="宋体"/>
        <charset val="129"/>
      </rPr>
      <t xml:space="preserve"> </t>
    </r>
    <r>
      <rPr>
        <sz val="10"/>
        <color rgb="FFFF0000"/>
        <rFont val="BatangChe"/>
        <family val="1"/>
      </rPr>
      <t>구분</t>
    </r>
    <r>
      <rPr>
        <sz val="10"/>
        <color rgb="FFFF0000"/>
        <rFont val="宋体"/>
        <charset val="129"/>
      </rPr>
      <t xml:space="preserve">) </t>
    </r>
  </si>
  <si>
    <t>종료일  结束时间</t>
  </si>
  <si>
    <r>
      <t>버전</t>
    </r>
    <r>
      <rPr>
        <sz val="10"/>
        <color rgb="FFFF0000"/>
        <rFont val="宋体"/>
        <charset val="129"/>
      </rPr>
      <t xml:space="preserve"> </t>
    </r>
    <r>
      <rPr>
        <sz val="10"/>
        <color rgb="FFFF0000"/>
        <rFont val="BatangChe"/>
        <family val="1"/>
      </rPr>
      <t>번호</t>
    </r>
    <r>
      <rPr>
        <sz val="10"/>
        <color rgb="FFFF0000"/>
        <rFont val="宋体"/>
        <charset val="129"/>
      </rPr>
      <t xml:space="preserve"> </t>
    </r>
    <r>
      <rPr>
        <sz val="10"/>
        <color rgb="FFFF0000"/>
        <rFont val="BatangChe"/>
        <family val="1"/>
      </rPr>
      <t xml:space="preserve">채널 많을 경우 ","(영어 쉼표)로 구분) </t>
    </r>
  </si>
  <si>
    <t>검색할 재화 타입 查询的货币类型</t>
  </si>
  <si>
    <t>재화 타입 시트 참고  可参考货币类型 sheet</t>
  </si>
  <si>
    <r>
      <t>서버</t>
    </r>
    <r>
      <rPr>
        <sz val="10"/>
        <color rgb="FFFF0000"/>
        <rFont val="Arial"/>
        <family val="2"/>
      </rPr>
      <t>ID</t>
    </r>
  </si>
  <si>
    <t>0-획득获得, 1-소모消耗</t>
  </si>
  <si>
    <r>
      <t>유저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BatangChe"/>
        <family val="1"/>
      </rPr>
      <t>타입</t>
    </r>
    <r>
      <rPr>
        <sz val="10"/>
        <color rgb="FFFF0000"/>
        <rFont val="Arial"/>
        <family val="2"/>
      </rPr>
      <t xml:space="preserve"> </t>
    </r>
  </si>
  <si>
    <t>total_amount</t>
  </si>
  <si>
    <t>전체수량 全部数量</t>
  </si>
  <si>
    <t>조건에 맞는 재화 수량  符合条件的货币数量</t>
  </si>
  <si>
    <t>리턴값  返回值</t>
  </si>
  <si>
    <t>log/selectGoodsLog</t>
  </si>
  <si>
    <r>
      <rPr>
        <b/>
        <sz val="10"/>
        <rFont val="돋움"/>
        <family val="3"/>
        <charset val="129"/>
      </rPr>
      <t>기간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재화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생성</t>
    </r>
    <r>
      <rPr>
        <b/>
        <sz val="10"/>
        <rFont val="Arial"/>
        <family val="2"/>
      </rPr>
      <t xml:space="preserve">, </t>
    </r>
    <r>
      <rPr>
        <b/>
        <sz val="10"/>
        <rFont val="돋움"/>
        <family val="3"/>
        <charset val="129"/>
      </rPr>
      <t>소모에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대한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상세데이터</t>
    </r>
    <r>
      <rPr>
        <b/>
        <sz val="10"/>
        <rFont val="Arial"/>
        <family val="2"/>
      </rPr>
      <t xml:space="preserve">)   </t>
    </r>
    <r>
      <rPr>
        <b/>
        <sz val="10"/>
        <rFont val="宋体"/>
        <charset val="129"/>
      </rPr>
      <t>期间货币生成、消耗的查询（详细数据）</t>
    </r>
    <r>
      <rPr>
        <b/>
        <sz val="10"/>
        <rFont val="Arial"/>
        <family val="2"/>
      </rPr>
      <t xml:space="preserve"> </t>
    </r>
  </si>
  <si>
    <t>返回</t>
  </si>
  <si>
    <r>
      <t>1.</t>
    </r>
    <r>
      <rPr>
        <sz val="10"/>
        <color rgb="FFFF0000"/>
        <rFont val="宋体"/>
        <charset val="129"/>
      </rPr>
      <t>道具名称</t>
    </r>
    <r>
      <rPr>
        <sz val="10"/>
        <color rgb="FFFF0000"/>
        <rFont val="BatangChe"/>
        <family val="1"/>
      </rPr>
      <t>아이템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BatangChe"/>
        <family val="1"/>
      </rPr>
      <t>이름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宋体"/>
        <charset val="129"/>
      </rPr>
      <t xml:space="preserve">
</t>
    </r>
    <r>
      <rPr>
        <sz val="10"/>
        <color rgb="FFFF0000"/>
        <rFont val="Arial"/>
        <family val="2"/>
      </rPr>
      <t>2.</t>
    </r>
    <r>
      <rPr>
        <sz val="10"/>
        <color rgb="FFFF0000"/>
        <rFont val="宋体"/>
        <charset val="129"/>
      </rPr>
      <t>消耗点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BatangChe"/>
        <family val="1"/>
      </rPr>
      <t>소모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BatangChe"/>
        <family val="1"/>
      </rPr>
      <t>된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BatangChe"/>
        <family val="1"/>
      </rPr>
      <t>원인</t>
    </r>
    <r>
      <rPr>
        <sz val="10"/>
        <color rgb="FFFF0000"/>
        <rFont val="Arial"/>
        <family val="2"/>
      </rPr>
      <t xml:space="preserve">( </t>
    </r>
    <r>
      <rPr>
        <sz val="10"/>
        <color rgb="FFFF0000"/>
        <rFont val="BatangChe"/>
        <family val="1"/>
      </rPr>
      <t>상점이나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BatangChe"/>
        <family val="1"/>
      </rPr>
      <t>카드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BatangChe"/>
        <family val="1"/>
      </rPr>
      <t>업그레이드등</t>
    </r>
    <r>
      <rPr>
        <sz val="10"/>
        <color rgb="FFFF0000"/>
        <rFont val="Arial"/>
        <family val="2"/>
      </rPr>
      <t xml:space="preserve">) </t>
    </r>
    <r>
      <rPr>
        <sz val="10"/>
        <color rgb="FFFF0000"/>
        <rFont val="宋体"/>
        <charset val="129"/>
      </rPr>
      <t xml:space="preserve">
</t>
    </r>
  </si>
  <si>
    <t>0-획득获得, 1-소모 消耗</t>
  </si>
  <si>
    <t>유저 用户</t>
  </si>
  <si>
    <t>보상타입 奖励类型</t>
  </si>
  <si>
    <t>획득 경로 获得路径</t>
  </si>
  <si>
    <t>재화타입 货币类型</t>
  </si>
  <si>
    <t>아이템 번호 道具编号</t>
  </si>
  <si>
    <t>획득 또는 소모한 수량  获得或消耗的数量</t>
  </si>
  <si>
    <t>log/selectUserGoodsLog</t>
  </si>
  <si>
    <r>
      <rPr>
        <b/>
        <sz val="10"/>
        <rFont val="돋움"/>
        <family val="3"/>
        <charset val="129"/>
      </rPr>
      <t>특정유저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재화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생성</t>
    </r>
    <r>
      <rPr>
        <b/>
        <sz val="10"/>
        <rFont val="Arial"/>
        <family val="2"/>
      </rPr>
      <t xml:space="preserve">, </t>
    </r>
    <r>
      <rPr>
        <b/>
        <sz val="10"/>
        <rFont val="돋움"/>
        <family val="3"/>
        <charset val="129"/>
      </rPr>
      <t>소모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총량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에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대한</t>
    </r>
    <r>
      <rPr>
        <b/>
        <sz val="10"/>
        <rFont val="Arial"/>
        <family val="2"/>
      </rPr>
      <t xml:space="preserve"> </t>
    </r>
    <r>
      <rPr>
        <b/>
        <sz val="10"/>
        <rFont val="돋움"/>
        <family val="3"/>
        <charset val="129"/>
      </rPr>
      <t>조회</t>
    </r>
    <r>
      <rPr>
        <b/>
        <sz val="10"/>
        <rFont val="Arial"/>
        <family val="2"/>
      </rPr>
      <t xml:space="preserve">  </t>
    </r>
    <r>
      <rPr>
        <b/>
        <sz val="10"/>
        <rFont val="宋体"/>
        <charset val="129"/>
      </rPr>
      <t>特定用户货币生成、消耗总量查询</t>
    </r>
  </si>
  <si>
    <r>
      <rPr>
        <sz val="10"/>
        <rFont val="돋움"/>
        <family val="3"/>
        <charset val="129"/>
      </rPr>
      <t xml:space="preserve">유저번호  </t>
    </r>
    <r>
      <rPr>
        <sz val="10"/>
        <rFont val="宋体"/>
        <charset val="129"/>
      </rPr>
      <t>用户编号</t>
    </r>
  </si>
  <si>
    <r>
      <rPr>
        <sz val="10"/>
        <rFont val="돋움"/>
        <family val="3"/>
        <charset val="129"/>
      </rPr>
      <t>검색할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재화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타입</t>
    </r>
    <r>
      <rPr>
        <sz val="10"/>
        <rFont val="Arial"/>
        <family val="2"/>
      </rPr>
      <t xml:space="preserve"> </t>
    </r>
    <r>
      <rPr>
        <sz val="10"/>
        <rFont val="宋体"/>
        <charset val="129"/>
      </rPr>
      <t>查询的货币类型</t>
    </r>
  </si>
  <si>
    <r>
      <rPr>
        <sz val="10"/>
        <rFont val="돋움"/>
        <family val="3"/>
        <charset val="129"/>
      </rPr>
      <t>재화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타입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시트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참고</t>
    </r>
    <r>
      <rPr>
        <sz val="10"/>
        <rFont val="Arial"/>
        <family val="2"/>
      </rPr>
      <t xml:space="preserve">  </t>
    </r>
    <r>
      <rPr>
        <sz val="10"/>
        <rFont val="宋体"/>
        <charset val="129"/>
      </rPr>
      <t>可参考货币类型</t>
    </r>
    <r>
      <rPr>
        <sz val="10"/>
        <rFont val="Arial"/>
        <family val="2"/>
      </rPr>
      <t xml:space="preserve"> sheet</t>
    </r>
  </si>
  <si>
    <r>
      <rPr>
        <sz val="10"/>
        <rFont val="Arial"/>
        <family val="2"/>
      </rPr>
      <t>0-</t>
    </r>
    <r>
      <rPr>
        <sz val="10"/>
        <rFont val="돋움"/>
        <family val="3"/>
        <charset val="129"/>
      </rPr>
      <t>획득</t>
    </r>
    <r>
      <rPr>
        <sz val="10"/>
        <rFont val="宋体"/>
        <charset val="129"/>
      </rPr>
      <t>获得</t>
    </r>
    <r>
      <rPr>
        <sz val="10"/>
        <rFont val="Arial"/>
        <family val="2"/>
      </rPr>
      <t>, 1-</t>
    </r>
    <r>
      <rPr>
        <sz val="10"/>
        <rFont val="돋움"/>
        <family val="3"/>
        <charset val="129"/>
      </rPr>
      <t>소모</t>
    </r>
    <r>
      <rPr>
        <sz val="10"/>
        <rFont val="Arial"/>
        <family val="2"/>
      </rPr>
      <t xml:space="preserve"> </t>
    </r>
    <r>
      <rPr>
        <sz val="10"/>
        <rFont val="宋体"/>
        <charset val="129"/>
      </rPr>
      <t>消耗</t>
    </r>
  </si>
  <si>
    <r>
      <rPr>
        <sz val="10"/>
        <rFont val="돋움"/>
        <family val="3"/>
        <charset val="129"/>
      </rPr>
      <t xml:space="preserve">유저 </t>
    </r>
    <r>
      <rPr>
        <sz val="10"/>
        <rFont val="宋体"/>
        <charset val="129"/>
      </rPr>
      <t>用户</t>
    </r>
  </si>
  <si>
    <r>
      <rPr>
        <sz val="10"/>
        <rFont val="돋움"/>
        <family val="3"/>
        <charset val="129"/>
      </rPr>
      <t xml:space="preserve">보상타입 </t>
    </r>
    <r>
      <rPr>
        <sz val="10"/>
        <rFont val="宋体"/>
        <charset val="129"/>
      </rPr>
      <t>奖励类型</t>
    </r>
  </si>
  <si>
    <r>
      <rPr>
        <sz val="10"/>
        <rFont val="돋움"/>
        <family val="3"/>
        <charset val="129"/>
      </rPr>
      <t>획득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경로</t>
    </r>
    <r>
      <rPr>
        <sz val="10"/>
        <rFont val="Arial"/>
        <family val="2"/>
      </rPr>
      <t xml:space="preserve"> </t>
    </r>
    <r>
      <rPr>
        <sz val="10"/>
        <rFont val="宋体"/>
        <charset val="129"/>
      </rPr>
      <t>获得路径</t>
    </r>
  </si>
  <si>
    <r>
      <rPr>
        <sz val="10"/>
        <rFont val="돋움"/>
        <family val="3"/>
        <charset val="129"/>
      </rPr>
      <t xml:space="preserve">재화타입 </t>
    </r>
    <r>
      <rPr>
        <sz val="10"/>
        <rFont val="宋体"/>
        <charset val="129"/>
      </rPr>
      <t>货币类型</t>
    </r>
  </si>
  <si>
    <r>
      <rPr>
        <sz val="10"/>
        <rFont val="돋움"/>
        <family val="3"/>
        <charset val="129"/>
      </rPr>
      <t>아이템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번호</t>
    </r>
    <r>
      <rPr>
        <sz val="10"/>
        <rFont val="Arial"/>
        <family val="2"/>
      </rPr>
      <t xml:space="preserve"> </t>
    </r>
    <r>
      <rPr>
        <sz val="10"/>
        <rFont val="宋体"/>
        <charset val="129"/>
      </rPr>
      <t>道具编号</t>
    </r>
  </si>
  <si>
    <r>
      <rPr>
        <sz val="10"/>
        <rFont val="돋움"/>
        <family val="3"/>
        <charset val="129"/>
      </rPr>
      <t>획득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또는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소모한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수량</t>
    </r>
    <r>
      <rPr>
        <sz val="10"/>
        <rFont val="Arial"/>
        <family val="2"/>
      </rPr>
      <t xml:space="preserve">  </t>
    </r>
    <r>
      <rPr>
        <sz val="10"/>
        <rFont val="宋体"/>
        <charset val="129"/>
      </rPr>
      <t>获得或消耗的数量</t>
    </r>
  </si>
  <si>
    <r>
      <rPr>
        <sz val="10"/>
        <rFont val="Arial"/>
        <family val="2"/>
      </rPr>
      <t>0-</t>
    </r>
    <r>
      <rPr>
        <sz val="10"/>
        <rFont val="돋움"/>
        <family val="3"/>
        <charset val="129"/>
      </rPr>
      <t>획득</t>
    </r>
    <r>
      <rPr>
        <sz val="10"/>
        <rFont val="宋体"/>
        <charset val="129"/>
      </rPr>
      <t>获得</t>
    </r>
    <r>
      <rPr>
        <sz val="10"/>
        <rFont val="Arial"/>
        <family val="2"/>
      </rPr>
      <t>, 1-</t>
    </r>
    <r>
      <rPr>
        <sz val="10"/>
        <rFont val="돋움"/>
        <family val="3"/>
        <charset val="129"/>
      </rPr>
      <t>소모</t>
    </r>
    <r>
      <rPr>
        <sz val="10"/>
        <rFont val="宋体"/>
        <charset val="129"/>
      </rPr>
      <t>消耗</t>
    </r>
  </si>
  <si>
    <r>
      <rPr>
        <sz val="10"/>
        <rFont val="돋움"/>
        <family val="3"/>
        <charset val="129"/>
      </rPr>
      <t xml:space="preserve">전체수량 </t>
    </r>
    <r>
      <rPr>
        <sz val="10"/>
        <rFont val="宋体"/>
        <charset val="129"/>
      </rPr>
      <t>全部数量</t>
    </r>
  </si>
  <si>
    <r>
      <rPr>
        <sz val="10"/>
        <rFont val="돋움"/>
        <family val="3"/>
        <charset val="129"/>
      </rPr>
      <t xml:space="preserve">조건에 맞는 재화 수량  </t>
    </r>
    <r>
      <rPr>
        <sz val="10"/>
        <rFont val="宋体"/>
        <charset val="129"/>
      </rPr>
      <t>符合条件的货币数量</t>
    </r>
  </si>
  <si>
    <t>log/selectCookieLog</t>
  </si>
  <si>
    <r>
      <rPr>
        <b/>
        <sz val="10"/>
        <rFont val="BatangChe"/>
        <family val="1"/>
      </rPr>
      <t>테스트</t>
    </r>
    <r>
      <rPr>
        <b/>
        <sz val="10"/>
        <rFont val="Arial"/>
        <family val="2"/>
      </rPr>
      <t xml:space="preserve">  </t>
    </r>
    <r>
      <rPr>
        <b/>
        <sz val="10"/>
        <rFont val="宋体"/>
        <charset val="129"/>
      </rPr>
      <t>测试</t>
    </r>
  </si>
  <si>
    <r>
      <rPr>
        <b/>
        <sz val="10"/>
        <rFont val="돋움"/>
        <family val="3"/>
        <charset val="129"/>
      </rPr>
      <t xml:space="preserve">각 쿠키가  사용당한 회수에 대한 통계  </t>
    </r>
    <r>
      <rPr>
        <b/>
        <sz val="10"/>
        <rFont val="宋体"/>
        <charset val="129"/>
      </rPr>
      <t>每个饼干被使用的次数统计</t>
    </r>
  </si>
  <si>
    <r>
      <rPr>
        <b/>
        <sz val="10"/>
        <rFont val="BatangChe"/>
        <family val="1"/>
      </rPr>
      <t>파라미터</t>
    </r>
    <r>
      <rPr>
        <b/>
        <sz val="10"/>
        <rFont val="Arial"/>
        <family val="2"/>
      </rPr>
      <t xml:space="preserve"> </t>
    </r>
    <r>
      <rPr>
        <b/>
        <sz val="10"/>
        <rFont val="BatangChe"/>
        <family val="1"/>
      </rPr>
      <t>이름</t>
    </r>
    <r>
      <rPr>
        <b/>
        <sz val="10"/>
        <rFont val="Arial"/>
        <family val="2"/>
      </rPr>
      <t xml:space="preserve"> </t>
    </r>
    <r>
      <rPr>
        <b/>
        <sz val="10"/>
        <rFont val="宋体"/>
        <charset val="129"/>
      </rPr>
      <t>参数名</t>
    </r>
  </si>
  <si>
    <r>
      <rPr>
        <b/>
        <sz val="10"/>
        <rFont val="BatangChe"/>
        <family val="1"/>
      </rPr>
      <t>자료형</t>
    </r>
    <r>
      <rPr>
        <b/>
        <sz val="10"/>
        <rFont val="Arial"/>
        <family val="2"/>
      </rPr>
      <t xml:space="preserve"> </t>
    </r>
    <r>
      <rPr>
        <b/>
        <sz val="10"/>
        <rFont val="宋体"/>
        <charset val="129"/>
      </rPr>
      <t>资料类型</t>
    </r>
  </si>
  <si>
    <r>
      <rPr>
        <b/>
        <sz val="10"/>
        <rFont val="BatangChe"/>
        <family val="1"/>
      </rPr>
      <t>파라미터</t>
    </r>
    <r>
      <rPr>
        <b/>
        <sz val="10"/>
        <rFont val="Arial"/>
        <family val="2"/>
      </rPr>
      <t xml:space="preserve"> </t>
    </r>
    <r>
      <rPr>
        <b/>
        <sz val="10"/>
        <rFont val="BatangChe"/>
        <family val="1"/>
      </rPr>
      <t>타입</t>
    </r>
    <r>
      <rPr>
        <b/>
        <sz val="10"/>
        <rFont val="Arial"/>
        <family val="2"/>
      </rPr>
      <t xml:space="preserve"> </t>
    </r>
    <r>
      <rPr>
        <b/>
        <sz val="10"/>
        <rFont val="宋体"/>
        <charset val="129"/>
      </rPr>
      <t>参数类型</t>
    </r>
  </si>
  <si>
    <r>
      <rPr>
        <b/>
        <sz val="10"/>
        <rFont val="BatangChe"/>
        <family val="1"/>
      </rPr>
      <t>값</t>
    </r>
    <r>
      <rPr>
        <b/>
        <sz val="10"/>
        <rFont val="Arial"/>
        <family val="2"/>
      </rPr>
      <t xml:space="preserve"> </t>
    </r>
    <r>
      <rPr>
        <b/>
        <sz val="10"/>
        <rFont val="BatangChe"/>
        <family val="1"/>
      </rPr>
      <t>전달</t>
    </r>
    <r>
      <rPr>
        <b/>
        <sz val="10"/>
        <rFont val="Arial"/>
        <family val="2"/>
      </rPr>
      <t xml:space="preserve"> </t>
    </r>
    <r>
      <rPr>
        <b/>
        <sz val="10"/>
        <rFont val="BatangChe"/>
        <family val="1"/>
      </rPr>
      <t>방식</t>
    </r>
    <r>
      <rPr>
        <b/>
        <sz val="10"/>
        <rFont val="Arial"/>
        <family val="2"/>
      </rPr>
      <t xml:space="preserve">  </t>
    </r>
    <r>
      <rPr>
        <b/>
        <sz val="10"/>
        <rFont val="宋体"/>
        <charset val="129"/>
      </rPr>
      <t>发送值的方式</t>
    </r>
  </si>
  <si>
    <r>
      <rPr>
        <b/>
        <sz val="10"/>
        <rFont val="BatangChe"/>
        <family val="1"/>
      </rPr>
      <t>기능</t>
    </r>
    <r>
      <rPr>
        <b/>
        <sz val="10"/>
        <rFont val="Arial"/>
        <family val="2"/>
      </rPr>
      <t xml:space="preserve">  </t>
    </r>
    <r>
      <rPr>
        <b/>
        <sz val="10"/>
        <rFont val="宋体"/>
        <charset val="129"/>
      </rPr>
      <t>功能</t>
    </r>
  </si>
  <si>
    <r>
      <rPr>
        <b/>
        <sz val="10"/>
        <rFont val="BatangChe"/>
        <family val="1"/>
      </rPr>
      <t>의견</t>
    </r>
    <r>
      <rPr>
        <b/>
        <sz val="10"/>
        <rFont val="Arial"/>
        <family val="2"/>
      </rPr>
      <t xml:space="preserve">  </t>
    </r>
    <r>
      <rPr>
        <b/>
        <sz val="10"/>
        <rFont val="宋体"/>
        <charset val="129"/>
      </rPr>
      <t>意见</t>
    </r>
  </si>
  <si>
    <r>
      <rPr>
        <b/>
        <sz val="10"/>
        <rFont val="BatangChe"/>
        <family val="1"/>
      </rPr>
      <t>상세</t>
    </r>
    <r>
      <rPr>
        <b/>
        <sz val="10"/>
        <rFont val="Arial"/>
        <family val="2"/>
      </rPr>
      <t xml:space="preserve"> </t>
    </r>
    <r>
      <rPr>
        <b/>
        <sz val="10"/>
        <rFont val="BatangChe"/>
        <family val="1"/>
      </rPr>
      <t>설명</t>
    </r>
    <r>
      <rPr>
        <b/>
        <sz val="10"/>
        <rFont val="Arial"/>
        <family val="2"/>
      </rPr>
      <t xml:space="preserve">  </t>
    </r>
    <r>
      <rPr>
        <b/>
        <sz val="10"/>
        <rFont val="宋体"/>
        <charset val="129"/>
      </rPr>
      <t>详细说明</t>
    </r>
  </si>
  <si>
    <r>
      <rPr>
        <sz val="10"/>
        <rFont val="BatangChe"/>
        <family val="1"/>
      </rPr>
      <t>시작일</t>
    </r>
    <r>
      <rPr>
        <sz val="10"/>
        <rFont val="Arial"/>
        <family val="2"/>
      </rPr>
      <t xml:space="preserve">  </t>
    </r>
    <r>
      <rPr>
        <sz val="10"/>
        <rFont val="宋体"/>
        <charset val="129"/>
      </rPr>
      <t>开始时间</t>
    </r>
  </si>
  <si>
    <r>
      <rPr>
        <sz val="10"/>
        <rFont val="BatangChe"/>
        <family val="1"/>
      </rPr>
      <t>종료일</t>
    </r>
    <r>
      <rPr>
        <sz val="10"/>
        <rFont val="Arial"/>
        <family val="2"/>
      </rPr>
      <t xml:space="preserve">  </t>
    </r>
    <r>
      <rPr>
        <sz val="10"/>
        <rFont val="宋体"/>
        <charset val="129"/>
      </rPr>
      <t>结束时间</t>
    </r>
  </si>
  <si>
    <t>cookies</t>
  </si>
  <si>
    <r>
      <rPr>
        <sz val="10"/>
        <rFont val="돋움"/>
        <family val="3"/>
        <charset val="129"/>
      </rPr>
      <t xml:space="preserve">배열키   </t>
    </r>
    <r>
      <rPr>
        <sz val="10"/>
        <rFont val="宋体"/>
        <charset val="129"/>
      </rPr>
      <t>排列</t>
    </r>
    <r>
      <rPr>
        <sz val="10"/>
        <rFont val="돋움"/>
        <family val="3"/>
        <charset val="129"/>
      </rPr>
      <t xml:space="preserve">key </t>
    </r>
  </si>
  <si>
    <t>cookie_id</t>
  </si>
  <si>
    <r>
      <rPr>
        <sz val="10"/>
        <rFont val="돋움"/>
        <family val="3"/>
        <charset val="129"/>
      </rPr>
      <t xml:space="preserve">쿠키번호  </t>
    </r>
    <r>
      <rPr>
        <sz val="10"/>
        <rFont val="宋体"/>
        <charset val="129"/>
      </rPr>
      <t>饼干编号</t>
    </r>
  </si>
  <si>
    <r>
      <rPr>
        <sz val="10"/>
        <rFont val="돋움"/>
        <family val="3"/>
        <charset val="129"/>
      </rPr>
      <t xml:space="preserve">사용횟수  </t>
    </r>
    <r>
      <rPr>
        <sz val="10"/>
        <rFont val="宋体"/>
        <charset val="129"/>
      </rPr>
      <t>使用次数</t>
    </r>
  </si>
  <si>
    <r>
      <rPr>
        <sz val="10"/>
        <rFont val="BatangChe"/>
        <family val="1"/>
      </rPr>
      <t>리턴값</t>
    </r>
    <r>
      <rPr>
        <sz val="10"/>
        <rFont val="Arial"/>
        <family val="2"/>
      </rPr>
      <t xml:space="preserve">  </t>
    </r>
    <r>
      <rPr>
        <sz val="10"/>
        <rFont val="宋体"/>
        <charset val="129"/>
      </rPr>
      <t>返回值</t>
    </r>
  </si>
  <si>
    <t>goods type</t>
  </si>
  <si>
    <r>
      <rPr>
        <sz val="10"/>
        <color rgb="FF000000"/>
        <rFont val="Arial"/>
        <family val="2"/>
      </rPr>
      <t>G</t>
    </r>
    <r>
      <rPr>
        <sz val="10"/>
        <color rgb="FF000000"/>
        <rFont val="Arial"/>
        <family val="2"/>
      </rPr>
      <t>OLD</t>
    </r>
  </si>
  <si>
    <r>
      <rPr>
        <sz val="10"/>
        <color rgb="FF000000"/>
        <rFont val="Arial"/>
        <family val="2"/>
      </rPr>
      <t>J</t>
    </r>
    <r>
      <rPr>
        <sz val="10"/>
        <color rgb="FF000000"/>
        <rFont val="Arial"/>
        <family val="2"/>
      </rPr>
      <t>EWEL</t>
    </r>
  </si>
  <si>
    <t>CASH</t>
  </si>
  <si>
    <t>L_POINT</t>
  </si>
  <si>
    <t>EXP</t>
  </si>
  <si>
    <t>COOKIE</t>
  </si>
  <si>
    <t>OVEN</t>
  </si>
  <si>
    <t>SKILL</t>
  </si>
  <si>
    <t>WALL</t>
  </si>
  <si>
    <t>FILED</t>
  </si>
  <si>
    <t>FORMATION</t>
  </si>
  <si>
    <t>ovenType</t>
  </si>
  <si>
    <t>FREE_OVEN</t>
  </si>
  <si>
    <t>LEAGUE_OVEN</t>
  </si>
  <si>
    <t>REWARD_OVEN</t>
  </si>
  <si>
    <t>NORMAL_OVEN</t>
  </si>
  <si>
    <t>RARE_OVEN</t>
  </si>
  <si>
    <t>SUPER_RARE_OVEN</t>
  </si>
  <si>
    <t>rewardType</t>
  </si>
  <si>
    <t>보상사유</t>
  </si>
  <si>
    <t>오븐보상</t>
  </si>
  <si>
    <t>미션보상</t>
  </si>
  <si>
    <r>
      <rPr>
        <sz val="10"/>
        <color rgb="FF000000"/>
        <rFont val="돋움"/>
        <family val="3"/>
        <charset val="129"/>
      </rPr>
      <t>쿠키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업그레이드</t>
    </r>
  </si>
  <si>
    <r>
      <rPr>
        <sz val="10"/>
        <color rgb="FF000000"/>
        <rFont val="돋움"/>
        <family val="3"/>
        <charset val="129"/>
      </rPr>
      <t>플레이어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레벨업</t>
    </r>
  </si>
  <si>
    <r>
      <rPr>
        <sz val="10"/>
        <color rgb="FF000000"/>
        <rFont val="돋움"/>
        <family val="3"/>
        <charset val="129"/>
      </rPr>
      <t>이벤트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보상</t>
    </r>
  </si>
  <si>
    <r>
      <rPr>
        <sz val="10"/>
        <color rgb="FF000000"/>
        <rFont val="돋움"/>
        <family val="3"/>
        <charset val="129"/>
      </rPr>
      <t>슬롯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구매</t>
    </r>
  </si>
  <si>
    <t>인벤에 오븐 즉시 열기</t>
  </si>
  <si>
    <t>define('STATUS_PARAMS_ERROR',</t>
  </si>
  <si>
    <r>
      <rPr>
        <sz val="10"/>
        <color rgb="FF000000"/>
        <rFont val="Arial"/>
        <family val="2"/>
      </rPr>
      <t xml:space="preserve">-3); // POST </t>
    </r>
    <r>
      <rPr>
        <sz val="10"/>
        <color rgb="FF000000"/>
        <rFont val="돋움"/>
        <family val="3"/>
        <charset val="129"/>
      </rPr>
      <t>파리미터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오류</t>
    </r>
  </si>
  <si>
    <t>define('STATUS_DATA_IS_NULL',</t>
  </si>
  <si>
    <r>
      <rPr>
        <sz val="10"/>
        <color rgb="FF000000"/>
        <rFont val="Arial"/>
        <family val="2"/>
      </rPr>
      <t xml:space="preserve">-11);// </t>
    </r>
    <r>
      <rPr>
        <sz val="10"/>
        <color rgb="FF000000"/>
        <rFont val="돋움"/>
        <family val="3"/>
        <charset val="129"/>
      </rPr>
      <t>유저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데이타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없음</t>
    </r>
  </si>
  <si>
    <t>// tool error</t>
  </si>
  <si>
    <t>define('STATUS_EVENT_TIME',</t>
  </si>
  <si>
    <r>
      <rPr>
        <sz val="10"/>
        <color rgb="FF000000"/>
        <rFont val="Arial"/>
        <family val="2"/>
      </rPr>
      <t xml:space="preserve">-1001);// </t>
    </r>
    <r>
      <rPr>
        <sz val="10"/>
        <color rgb="FF000000"/>
        <rFont val="돋움"/>
        <family val="3"/>
        <charset val="129"/>
      </rPr>
      <t>이벤트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중입니다</t>
    </r>
    <r>
      <rPr>
        <sz val="10"/>
        <color rgb="FF000000"/>
        <rFont val="Arial"/>
        <family val="2"/>
      </rPr>
      <t>.</t>
    </r>
  </si>
  <si>
    <t>define('STATUS_ERROR_TIME',</t>
  </si>
  <si>
    <r>
      <rPr>
        <sz val="10"/>
        <color rgb="FF000000"/>
        <rFont val="Arial"/>
        <family val="2"/>
      </rPr>
      <t xml:space="preserve">-1002);// </t>
    </r>
    <r>
      <rPr>
        <sz val="10"/>
        <color rgb="FF000000"/>
        <rFont val="돋움"/>
        <family val="3"/>
        <charset val="129"/>
      </rPr>
      <t>시간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오류</t>
    </r>
    <r>
      <rPr>
        <sz val="10"/>
        <color rgb="FF000000"/>
        <rFont val="Arial"/>
        <family val="2"/>
      </rPr>
      <t>.</t>
    </r>
  </si>
  <si>
    <t>define('STATUS_EVENT_KEYS_ERROR',</t>
  </si>
  <si>
    <r>
      <rPr>
        <sz val="10"/>
        <color rgb="FF000000"/>
        <rFont val="Arial"/>
        <family val="2"/>
      </rPr>
      <t xml:space="preserve">-1003);// </t>
    </r>
    <r>
      <rPr>
        <sz val="10"/>
        <color rgb="FF000000"/>
        <rFont val="돋움"/>
        <family val="3"/>
        <charset val="129"/>
      </rPr>
      <t>이벤트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오류</t>
    </r>
    <r>
      <rPr>
        <sz val="10"/>
        <color rgb="FF000000"/>
        <rFont val="Arial"/>
        <family val="2"/>
      </rPr>
      <t>.</t>
    </r>
  </si>
  <si>
    <r>
      <rPr>
        <sz val="10"/>
        <color rgb="FF000000"/>
        <rFont val="Arial"/>
        <family val="2"/>
      </rPr>
      <t xml:space="preserve">define('STATUS_ALREADY_DATA',                                       -1004);// </t>
    </r>
    <r>
      <rPr>
        <sz val="10"/>
        <color rgb="FF000000"/>
        <rFont val="돋움"/>
        <family val="3"/>
        <charset val="129"/>
      </rPr>
      <t>이미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있는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데이터</t>
    </r>
    <r>
      <rPr>
        <sz val="10"/>
        <color rgb="FF000000"/>
        <rFont val="Arial"/>
        <family val="2"/>
      </rPr>
      <t>.</t>
    </r>
  </si>
  <si>
    <t>각 레벨 경기장에서 진행한 경기 회수에 대한 조회</t>
    <phoneticPr fontId="20" type="noConversion"/>
  </si>
  <si>
    <t>log/selectMatchCount</t>
    <phoneticPr fontId="20" type="noConversion"/>
  </si>
  <si>
    <t>logs</t>
    <phoneticPr fontId="20" type="noConversion"/>
  </si>
  <si>
    <t xml:space="preserve">  grade</t>
    <phoneticPr fontId="20" type="noConversion"/>
  </si>
  <si>
    <t xml:space="preserve">  count</t>
    <phoneticPr fontId="20" type="noConversion"/>
  </si>
  <si>
    <t>경기장 등급</t>
    <phoneticPr fontId="20" type="noConversion"/>
  </si>
  <si>
    <t>횟수</t>
    <phoneticPr fontId="20" type="noConversion"/>
  </si>
  <si>
    <t>log/selectDayDiaLog</t>
    <phoneticPr fontId="20" type="noConversion"/>
  </si>
  <si>
    <t>cookie_lvs</t>
    <phoneticPr fontId="20" type="noConversion"/>
  </si>
  <si>
    <t>쿠키레벨</t>
    <phoneticPr fontId="20" type="noConversion"/>
  </si>
  <si>
    <t>유저타입</t>
    <phoneticPr fontId="20" type="noConversion"/>
  </si>
  <si>
    <t>버전</t>
    <phoneticPr fontId="20" type="noConversion"/>
  </si>
  <si>
    <r>
      <t>서버i</t>
    </r>
    <r>
      <rPr>
        <sz val="10"/>
        <rFont val="돋움"/>
        <family val="3"/>
        <charset val="129"/>
      </rPr>
      <t>d</t>
    </r>
    <phoneticPr fontId="20" type="noConversion"/>
  </si>
  <si>
    <r>
      <t>채널i</t>
    </r>
    <r>
      <rPr>
        <sz val="10"/>
        <rFont val="돋움"/>
        <family val="3"/>
        <charset val="129"/>
      </rPr>
      <t>d</t>
    </r>
    <phoneticPr fontId="20" type="noConversion"/>
  </si>
  <si>
    <t>varchar(12)</t>
    <phoneticPr fontId="20" type="noConversion"/>
  </si>
  <si>
    <t>http://47.90.207.85/cookie_management/</t>
    <phoneticPr fontId="20" type="noConversion"/>
  </si>
  <si>
    <t>event/toggleAdvert</t>
    <phoneticPr fontId="20" type="noConversion"/>
  </si>
  <si>
    <r>
      <t>광고 기능</t>
    </r>
    <r>
      <rPr>
        <b/>
        <sz val="10"/>
        <rFont val="돋움"/>
        <family val="3"/>
        <charset val="129"/>
      </rPr>
      <t xml:space="preserve"> on/off</t>
    </r>
    <phoneticPr fontId="20" type="noConversion"/>
  </si>
  <si>
    <t>enable</t>
    <phoneticPr fontId="20" type="noConversion"/>
  </si>
  <si>
    <t>int</t>
    <phoneticPr fontId="20" type="noConversion"/>
  </si>
  <si>
    <t>기능 설정 (0: off, 1: on)</t>
    <phoneticPr fontId="20" type="noConversion"/>
  </si>
  <si>
    <t>live server base url</t>
    <phoneticPr fontId="20" type="noConversion"/>
  </si>
  <si>
    <t>qa server base url</t>
    <phoneticPr fontId="20" type="noConversion"/>
  </si>
  <si>
    <t>http://47.52.35.28/cookie_management/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</si>
</sst>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color rgb="FF000000"/>
      <name val="Arial"/>
      <charset val="134"/>
    </font>
    <font>
      <sz val="10"/>
      <color rgb="FF000000"/>
      <name val="돋움"/>
      <family val="3"/>
      <charset val="129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돋움"/>
      <family val="3"/>
      <charset val="129"/>
    </font>
    <font>
      <u/>
      <sz val="10"/>
      <color rgb="FF0000FF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name val="돋움"/>
      <family val="3"/>
      <charset val="129"/>
    </font>
    <font>
      <b/>
      <sz val="10"/>
      <name val="BatangChe"/>
      <family val="2"/>
    </font>
    <font>
      <sz val="10"/>
      <color rgb="FF000000"/>
      <name val="宋体"/>
      <family val="3"/>
      <charset val="129"/>
    </font>
    <font>
      <sz val="10"/>
      <color rgb="FFFF0000"/>
      <name val="BatangChe"/>
      <family val="1"/>
    </font>
    <font>
      <sz val="10"/>
      <color rgb="FFFF0000"/>
      <name val="宋体"/>
      <charset val="129"/>
    </font>
    <font>
      <sz val="10"/>
      <color rgb="FFFF0000"/>
      <name val="BatangChe"/>
      <family val="1"/>
    </font>
    <font>
      <sz val="10"/>
      <name val="BatangChe"/>
      <family val="1"/>
    </font>
    <font>
      <b/>
      <sz val="10"/>
      <color rgb="FF000000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0"/>
      <name val="宋体"/>
      <charset val="129"/>
    </font>
    <font>
      <sz val="10"/>
      <name val="宋体"/>
      <charset val="129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u/>
      <sz val="10"/>
      <color theme="10"/>
      <name val="Arial"/>
      <family val="2"/>
    </font>
    <font>
      <b/>
      <sz val="10"/>
      <name val="BatangChe"/>
      <family val="1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1C232"/>
        <bgColor rgb="FFF1C232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969696"/>
      </patternFill>
    </fill>
    <fill>
      <patternFill patternType="solid">
        <fgColor theme="7"/>
        <bgColor rgb="FFF1C232"/>
      </patternFill>
    </fill>
    <fill>
      <patternFill patternType="solid">
        <fgColor theme="9" tint="0.79992065187536243"/>
        <bgColor rgb="FFB6D7A8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9389629810485"/>
        <bgColor rgb="FFCFE2F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rgb="FF969696"/>
      </patternFill>
    </fill>
  </fills>
  <borders count="9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dotted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dotted">
        <color auto="1"/>
      </bottom>
      <diagonal/>
    </border>
    <border>
      <left/>
      <right style="thin">
        <color rgb="FF000000"/>
      </right>
      <top style="medium">
        <color auto="1"/>
      </top>
      <bottom style="dotted">
        <color auto="1"/>
      </bottom>
      <diagonal/>
    </border>
    <border>
      <left/>
      <right style="thin">
        <color rgb="FF000000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rgb="FF000000"/>
      </right>
      <top style="dotted">
        <color auto="1"/>
      </top>
      <bottom style="dotted">
        <color auto="1"/>
      </bottom>
      <diagonal/>
    </border>
    <border>
      <left style="thin">
        <color rgb="FF000000"/>
      </left>
      <right style="thin">
        <color rgb="FF000000"/>
      </right>
      <top style="dotted">
        <color auto="1"/>
      </top>
      <bottom style="dotted">
        <color auto="1"/>
      </bottom>
      <diagonal/>
    </border>
    <border>
      <left/>
      <right style="thin">
        <color rgb="FF000000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000000"/>
      </right>
      <top style="dotted">
        <color auto="1"/>
      </top>
      <bottom style="medium">
        <color auto="1"/>
      </bottom>
      <diagonal/>
    </border>
    <border>
      <left/>
      <right style="thin">
        <color rgb="FF000000"/>
      </right>
      <top style="dotted">
        <color auto="1"/>
      </top>
      <bottom style="medium">
        <color auto="1"/>
      </bottom>
      <diagonal/>
    </border>
    <border>
      <left/>
      <right style="thin">
        <color rgb="FF000000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dotted">
        <color auto="1"/>
      </bottom>
      <diagonal/>
    </border>
    <border>
      <left/>
      <right style="thin">
        <color rgb="FF000000"/>
      </right>
      <top style="thin">
        <color rgb="FF000000"/>
      </top>
      <bottom style="dotted">
        <color auto="1"/>
      </bottom>
      <diagonal/>
    </border>
    <border>
      <left/>
      <right style="medium">
        <color auto="1"/>
      </right>
      <top style="thin">
        <color rgb="FF000000"/>
      </top>
      <bottom style="dotted">
        <color auto="1"/>
      </bottom>
      <diagonal/>
    </border>
    <border>
      <left style="thin">
        <color rgb="FF000000"/>
      </left>
      <right style="thin">
        <color rgb="FF000000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ott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auto="1"/>
      </right>
      <top style="thin">
        <color rgb="FF000000"/>
      </top>
      <bottom style="dotted">
        <color rgb="FF000000"/>
      </bottom>
      <diagonal/>
    </border>
    <border>
      <left style="medium">
        <color auto="1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auto="1"/>
      </right>
      <top style="dotted">
        <color rgb="FF000000"/>
      </top>
      <bottom style="dotted">
        <color rgb="FF000000"/>
      </bottom>
      <diagonal/>
    </border>
    <border>
      <left style="medium">
        <color auto="1"/>
      </left>
      <right style="thin">
        <color rgb="FF000000"/>
      </right>
      <top style="dotted">
        <color rgb="FF000000"/>
      </top>
      <bottom style="medium">
        <color auto="1"/>
      </bottom>
      <diagonal/>
    </border>
    <border>
      <left/>
      <right style="thin">
        <color rgb="FF000000"/>
      </right>
      <top style="dotted">
        <color rgb="FF000000"/>
      </top>
      <bottom style="medium">
        <color auto="1"/>
      </bottom>
      <diagonal/>
    </border>
    <border>
      <left/>
      <right style="medium">
        <color auto="1"/>
      </right>
      <top style="dotted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medium">
        <color auto="1"/>
      </right>
      <top style="dotted">
        <color rgb="FF000000"/>
      </top>
      <bottom/>
      <diagonal/>
    </border>
    <border>
      <left style="medium">
        <color auto="1"/>
      </left>
      <right style="thin">
        <color rgb="FF000000"/>
      </right>
      <top style="dotted">
        <color rgb="FF000000"/>
      </top>
      <bottom style="dashed">
        <color auto="1"/>
      </bottom>
      <diagonal/>
    </border>
    <border>
      <left style="medium">
        <color auto="1"/>
      </left>
      <right style="thin">
        <color rgb="FF000000"/>
      </right>
      <top style="dashed">
        <color auto="1"/>
      </top>
      <bottom style="dashed">
        <color auto="1"/>
      </bottom>
      <diagonal/>
    </border>
    <border>
      <left style="thin">
        <color rgb="FF000000"/>
      </left>
      <right style="dashed">
        <color rgb="FF000000"/>
      </right>
      <top style="dott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otted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1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2" fillId="2" borderId="0" xfId="0" applyFont="1" applyFill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left" vertical="top" wrapText="1"/>
    </xf>
    <xf numFmtId="0" fontId="3" fillId="8" borderId="11" xfId="0" applyFont="1" applyFill="1" applyBorder="1" applyAlignment="1">
      <alignment horizontal="left" vertical="top" wrapText="1"/>
    </xf>
    <xf numFmtId="0" fontId="3" fillId="8" borderId="10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6" fillId="7" borderId="23" xfId="0" applyFont="1" applyFill="1" applyBorder="1" applyAlignment="1">
      <alignment horizontal="left" vertical="top" wrapText="1"/>
    </xf>
    <xf numFmtId="0" fontId="6" fillId="7" borderId="1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9" borderId="26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8" xfId="0" applyFont="1" applyFill="1" applyBorder="1" applyAlignment="1">
      <alignment horizontal="left" vertical="top" wrapText="1"/>
    </xf>
    <xf numFmtId="0" fontId="4" fillId="9" borderId="28" xfId="0" applyFont="1" applyFill="1" applyBorder="1" applyAlignment="1">
      <alignment horizontal="left" vertical="top" wrapText="1"/>
    </xf>
    <xf numFmtId="0" fontId="3" fillId="9" borderId="29" xfId="0" applyFont="1" applyFill="1" applyBorder="1" applyAlignment="1">
      <alignment horizontal="left" vertical="top" wrapText="1"/>
    </xf>
    <xf numFmtId="0" fontId="2" fillId="8" borderId="30" xfId="0" applyFont="1" applyFill="1" applyBorder="1" applyAlignment="1">
      <alignment horizontal="left" vertical="top" wrapText="1"/>
    </xf>
    <xf numFmtId="0" fontId="3" fillId="8" borderId="31" xfId="0" applyFont="1" applyFill="1" applyBorder="1" applyAlignment="1">
      <alignment horizontal="left" vertical="top" wrapText="1"/>
    </xf>
    <xf numFmtId="0" fontId="2" fillId="8" borderId="31" xfId="0" applyFont="1" applyFill="1" applyBorder="1" applyAlignment="1">
      <alignment horizontal="left" vertical="top" wrapText="1"/>
    </xf>
    <xf numFmtId="0" fontId="3" fillId="8" borderId="32" xfId="0" applyFont="1" applyFill="1" applyBorder="1" applyAlignment="1">
      <alignment horizontal="left" vertical="top" wrapText="1"/>
    </xf>
    <xf numFmtId="0" fontId="2" fillId="8" borderId="33" xfId="0" applyFont="1" applyFill="1" applyBorder="1" applyAlignment="1">
      <alignment horizontal="left" vertical="top" wrapText="1" indent="2"/>
    </xf>
    <xf numFmtId="0" fontId="3" fillId="8" borderId="34" xfId="0" applyFont="1" applyFill="1" applyBorder="1" applyAlignment="1">
      <alignment horizontal="left" vertical="top" wrapText="1"/>
    </xf>
    <xf numFmtId="0" fontId="3" fillId="8" borderId="35" xfId="0" applyFont="1" applyFill="1" applyBorder="1" applyAlignment="1">
      <alignment horizontal="left" vertical="top" wrapText="1"/>
    </xf>
    <xf numFmtId="0" fontId="3" fillId="8" borderId="36" xfId="0" applyFont="1" applyFill="1" applyBorder="1" applyAlignment="1">
      <alignment horizontal="left" vertical="top" wrapText="1"/>
    </xf>
    <xf numFmtId="0" fontId="2" fillId="8" borderId="36" xfId="0" applyFont="1" applyFill="1" applyBorder="1" applyAlignment="1">
      <alignment horizontal="left" vertical="top" wrapText="1"/>
    </xf>
    <xf numFmtId="0" fontId="3" fillId="8" borderId="37" xfId="0" applyFont="1" applyFill="1" applyBorder="1" applyAlignment="1">
      <alignment horizontal="left" vertical="top" wrapText="1"/>
    </xf>
    <xf numFmtId="0" fontId="2" fillId="8" borderId="38" xfId="0" applyFont="1" applyFill="1" applyBorder="1" applyAlignment="1">
      <alignment horizontal="left" vertical="top" wrapText="1" indent="2"/>
    </xf>
    <xf numFmtId="0" fontId="3" fillId="8" borderId="39" xfId="0" applyFont="1" applyFill="1" applyBorder="1" applyAlignment="1">
      <alignment horizontal="left" vertical="top" wrapText="1"/>
    </xf>
    <xf numFmtId="0" fontId="3" fillId="8" borderId="40" xfId="0" applyFont="1" applyFill="1" applyBorder="1" applyAlignment="1">
      <alignment horizontal="left" vertical="top" wrapText="1"/>
    </xf>
    <xf numFmtId="0" fontId="2" fillId="8" borderId="40" xfId="0" applyFont="1" applyFill="1" applyBorder="1" applyAlignment="1">
      <alignment horizontal="left" vertical="top" wrapText="1"/>
    </xf>
    <xf numFmtId="0" fontId="3" fillId="8" borderId="41" xfId="0" applyFont="1" applyFill="1" applyBorder="1" applyAlignment="1">
      <alignment horizontal="left" vertical="top" wrapText="1"/>
    </xf>
    <xf numFmtId="0" fontId="2" fillId="8" borderId="42" xfId="0" applyFont="1" applyFill="1" applyBorder="1" applyAlignment="1">
      <alignment horizontal="left" vertical="top" wrapText="1" indent="2"/>
    </xf>
    <xf numFmtId="0" fontId="3" fillId="8" borderId="43" xfId="0" applyFont="1" applyFill="1" applyBorder="1" applyAlignment="1">
      <alignment horizontal="left" vertical="top" wrapText="1"/>
    </xf>
    <xf numFmtId="0" fontId="3" fillId="8" borderId="44" xfId="0" applyFont="1" applyFill="1" applyBorder="1" applyAlignment="1">
      <alignment horizontal="left" vertical="top" wrapText="1"/>
    </xf>
    <xf numFmtId="0" fontId="2" fillId="8" borderId="43" xfId="0" applyFont="1" applyFill="1" applyBorder="1" applyAlignment="1">
      <alignment horizontal="left" vertical="top" wrapText="1"/>
    </xf>
    <xf numFmtId="0" fontId="3" fillId="8" borderId="45" xfId="0" applyFont="1" applyFill="1" applyBorder="1" applyAlignment="1">
      <alignment horizontal="left" vertical="top" wrapText="1"/>
    </xf>
    <xf numFmtId="0" fontId="3" fillId="8" borderId="46" xfId="0" applyFont="1" applyFill="1" applyBorder="1" applyAlignment="1">
      <alignment horizontal="left" vertical="top" wrapText="1"/>
    </xf>
    <xf numFmtId="0" fontId="3" fillId="8" borderId="47" xfId="0" applyFont="1" applyFill="1" applyBorder="1" applyAlignment="1">
      <alignment horizontal="left" vertical="top" wrapText="1"/>
    </xf>
    <xf numFmtId="0" fontId="6" fillId="7" borderId="48" xfId="0" applyFont="1" applyFill="1" applyBorder="1" applyAlignment="1">
      <alignment horizontal="left" vertical="top" wrapText="1"/>
    </xf>
    <xf numFmtId="0" fontId="6" fillId="7" borderId="22" xfId="0" applyFont="1" applyFill="1" applyBorder="1" applyAlignment="1">
      <alignment horizontal="left" vertical="top" wrapText="1"/>
    </xf>
    <xf numFmtId="0" fontId="6" fillId="10" borderId="49" xfId="0" applyFont="1" applyFill="1" applyBorder="1" applyAlignment="1">
      <alignment horizontal="left" vertical="top" wrapText="1"/>
    </xf>
    <xf numFmtId="0" fontId="6" fillId="10" borderId="50" xfId="0" applyFont="1" applyFill="1" applyBorder="1" applyAlignment="1">
      <alignment horizontal="left" vertical="top" wrapText="1"/>
    </xf>
    <xf numFmtId="0" fontId="6" fillId="10" borderId="5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3" fillId="8" borderId="52" xfId="0" applyFont="1" applyFill="1" applyBorder="1" applyAlignment="1">
      <alignment horizontal="left" vertical="top" wrapText="1" indent="2"/>
    </xf>
    <xf numFmtId="0" fontId="3" fillId="8" borderId="53" xfId="0" applyFont="1" applyFill="1" applyBorder="1" applyAlignment="1">
      <alignment horizontal="left" vertical="top" wrapText="1"/>
    </xf>
    <xf numFmtId="0" fontId="3" fillId="8" borderId="5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3" fillId="8" borderId="38" xfId="0" applyFont="1" applyFill="1" applyBorder="1" applyAlignment="1">
      <alignment horizontal="left" vertical="top" wrapText="1" indent="2"/>
    </xf>
    <xf numFmtId="0" fontId="3" fillId="8" borderId="55" xfId="0" applyFont="1" applyFill="1" applyBorder="1" applyAlignment="1">
      <alignment horizontal="left" vertical="top" wrapText="1"/>
    </xf>
    <xf numFmtId="0" fontId="3" fillId="8" borderId="56" xfId="0" applyFont="1" applyFill="1" applyBorder="1" applyAlignment="1">
      <alignment horizontal="left" vertical="top" wrapText="1"/>
    </xf>
    <xf numFmtId="0" fontId="4" fillId="8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4" fillId="8" borderId="40" xfId="0" applyFont="1" applyFill="1" applyBorder="1" applyAlignment="1">
      <alignment horizontal="left" vertical="top" wrapText="1"/>
    </xf>
    <xf numFmtId="0" fontId="4" fillId="8" borderId="41" xfId="0" applyFont="1" applyFill="1" applyBorder="1" applyAlignment="1">
      <alignment horizontal="left" vertical="top" wrapText="1"/>
    </xf>
    <xf numFmtId="0" fontId="3" fillId="8" borderId="42" xfId="0" applyFont="1" applyFill="1" applyBorder="1" applyAlignment="1">
      <alignment horizontal="left" vertical="top" wrapText="1" indent="2"/>
    </xf>
    <xf numFmtId="0" fontId="3" fillId="2" borderId="48" xfId="0" applyFont="1" applyFill="1" applyBorder="1" applyAlignment="1">
      <alignment horizontal="left" vertical="top" wrapText="1"/>
    </xf>
    <xf numFmtId="0" fontId="3" fillId="2" borderId="5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8" borderId="2" xfId="0" applyFont="1" applyFill="1" applyBorder="1" applyAlignment="1">
      <alignment horizontal="left" vertical="top" wrapText="1"/>
    </xf>
    <xf numFmtId="0" fontId="3" fillId="2" borderId="58" xfId="0" applyFont="1" applyFill="1" applyBorder="1" applyAlignment="1">
      <alignment horizontal="left" vertical="top" wrapText="1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8" borderId="60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2" xfId="0" applyFont="1" applyFill="1" applyBorder="1" applyAlignment="1">
      <alignment horizontal="left" vertical="top" wrapText="1"/>
    </xf>
    <xf numFmtId="0" fontId="3" fillId="2" borderId="63" xfId="0" applyFont="1" applyFill="1" applyBorder="1" applyAlignment="1">
      <alignment horizontal="left" vertical="top" wrapText="1"/>
    </xf>
    <xf numFmtId="0" fontId="3" fillId="8" borderId="63" xfId="0" applyFont="1" applyFill="1" applyBorder="1" applyAlignment="1">
      <alignment horizontal="left" vertical="top" wrapText="1"/>
    </xf>
    <xf numFmtId="0" fontId="4" fillId="2" borderId="63" xfId="0" applyFont="1" applyFill="1" applyBorder="1" applyAlignment="1">
      <alignment horizontal="left" vertical="top" wrapText="1"/>
    </xf>
    <xf numFmtId="0" fontId="3" fillId="2" borderId="64" xfId="0" applyFont="1" applyFill="1" applyBorder="1" applyAlignment="1">
      <alignment horizontal="left" vertical="top" wrapText="1"/>
    </xf>
    <xf numFmtId="0" fontId="3" fillId="2" borderId="65" xfId="0" applyFont="1" applyFill="1" applyBorder="1" applyAlignment="1">
      <alignment horizontal="left" vertical="top" wrapText="1"/>
    </xf>
    <xf numFmtId="0" fontId="3" fillId="2" borderId="66" xfId="0" applyFont="1" applyFill="1" applyBorder="1" applyAlignment="1">
      <alignment horizontal="left" vertical="top" wrapText="1"/>
    </xf>
    <xf numFmtId="0" fontId="3" fillId="8" borderId="66" xfId="0" applyFont="1" applyFill="1" applyBorder="1" applyAlignment="1">
      <alignment horizontal="left" vertical="top" wrapText="1"/>
    </xf>
    <xf numFmtId="0" fontId="3" fillId="2" borderId="67" xfId="0" applyFont="1" applyFill="1" applyBorder="1" applyAlignment="1">
      <alignment horizontal="left" vertical="top" wrapText="1"/>
    </xf>
    <xf numFmtId="0" fontId="3" fillId="2" borderId="68" xfId="0" applyFont="1" applyFill="1" applyBorder="1" applyAlignment="1">
      <alignment horizontal="left" vertical="top" wrapText="1"/>
    </xf>
    <xf numFmtId="0" fontId="3" fillId="2" borderId="69" xfId="0" applyFont="1" applyFill="1" applyBorder="1" applyAlignment="1">
      <alignment horizontal="left" vertical="top" wrapText="1"/>
    </xf>
    <xf numFmtId="0" fontId="3" fillId="8" borderId="69" xfId="0" applyFont="1" applyFill="1" applyBorder="1" applyAlignment="1">
      <alignment horizontal="left" vertical="top" wrapText="1"/>
    </xf>
    <xf numFmtId="0" fontId="4" fillId="2" borderId="69" xfId="0" applyFont="1" applyFill="1" applyBorder="1" applyAlignment="1">
      <alignment horizontal="left" vertical="top" wrapText="1"/>
    </xf>
    <xf numFmtId="0" fontId="3" fillId="2" borderId="70" xfId="0" applyFont="1" applyFill="1" applyBorder="1" applyAlignment="1">
      <alignment horizontal="left" vertical="top" wrapText="1"/>
    </xf>
    <xf numFmtId="0" fontId="3" fillId="8" borderId="71" xfId="0" applyFont="1" applyFill="1" applyBorder="1" applyAlignment="1">
      <alignment horizontal="left" vertical="top" wrapText="1"/>
    </xf>
    <xf numFmtId="0" fontId="3" fillId="8" borderId="72" xfId="0" applyFont="1" applyFill="1" applyBorder="1" applyAlignment="1">
      <alignment horizontal="left" vertical="top" wrapText="1"/>
    </xf>
    <xf numFmtId="0" fontId="3" fillId="8" borderId="30" xfId="0" applyFont="1" applyFill="1" applyBorder="1" applyAlignment="1">
      <alignment horizontal="left" vertical="top" wrapText="1"/>
    </xf>
    <xf numFmtId="0" fontId="4" fillId="8" borderId="31" xfId="0" applyFont="1" applyFill="1" applyBorder="1" applyAlignment="1">
      <alignment horizontal="left" vertical="top" wrapText="1"/>
    </xf>
    <xf numFmtId="0" fontId="3" fillId="8" borderId="33" xfId="0" applyFont="1" applyFill="1" applyBorder="1" applyAlignment="1">
      <alignment horizontal="left" vertical="top" wrapText="1" indent="2"/>
    </xf>
    <xf numFmtId="0" fontId="3" fillId="8" borderId="73" xfId="0" applyFont="1" applyFill="1" applyBorder="1" applyAlignment="1">
      <alignment horizontal="left" vertical="top" wrapText="1" indent="2"/>
    </xf>
    <xf numFmtId="0" fontId="3" fillId="8" borderId="74" xfId="0" applyFont="1" applyFill="1" applyBorder="1" applyAlignment="1">
      <alignment horizontal="left" vertical="top" wrapText="1"/>
    </xf>
    <xf numFmtId="0" fontId="3" fillId="8" borderId="75" xfId="0" applyFont="1" applyFill="1" applyBorder="1" applyAlignment="1">
      <alignment horizontal="left" vertical="top" wrapText="1"/>
    </xf>
    <xf numFmtId="0" fontId="3" fillId="8" borderId="65" xfId="0" applyFont="1" applyFill="1" applyBorder="1" applyAlignment="1">
      <alignment horizontal="left" vertical="top" wrapText="1" indent="2"/>
    </xf>
    <xf numFmtId="0" fontId="4" fillId="8" borderId="66" xfId="0" applyFont="1" applyFill="1" applyBorder="1" applyAlignment="1">
      <alignment horizontal="left" vertical="top" wrapText="1"/>
    </xf>
    <xf numFmtId="0" fontId="3" fillId="8" borderId="67" xfId="0" applyFont="1" applyFill="1" applyBorder="1" applyAlignment="1">
      <alignment horizontal="left" vertical="top" wrapText="1"/>
    </xf>
    <xf numFmtId="0" fontId="3" fillId="8" borderId="76" xfId="0" applyFont="1" applyFill="1" applyBorder="1" applyAlignment="1">
      <alignment horizontal="left" vertical="top" wrapText="1" indent="2"/>
    </xf>
    <xf numFmtId="0" fontId="4" fillId="8" borderId="77" xfId="0" applyFont="1" applyFill="1" applyBorder="1" applyAlignment="1">
      <alignment horizontal="left" vertical="top" wrapText="1"/>
    </xf>
    <xf numFmtId="0" fontId="3" fillId="8" borderId="77" xfId="0" applyFont="1" applyFill="1" applyBorder="1" applyAlignment="1">
      <alignment horizontal="left" vertical="top" wrapText="1"/>
    </xf>
    <xf numFmtId="0" fontId="4" fillId="8" borderId="74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left" vertical="top" wrapText="1"/>
    </xf>
    <xf numFmtId="0" fontId="3" fillId="8" borderId="49" xfId="0" applyFont="1" applyFill="1" applyBorder="1" applyAlignment="1">
      <alignment horizontal="left" vertical="top" wrapText="1"/>
    </xf>
    <xf numFmtId="0" fontId="3" fillId="8" borderId="50" xfId="0" applyFont="1" applyFill="1" applyBorder="1" applyAlignment="1">
      <alignment horizontal="left" vertical="top" wrapText="1"/>
    </xf>
    <xf numFmtId="0" fontId="3" fillId="8" borderId="51" xfId="0" applyFont="1" applyFill="1" applyBorder="1" applyAlignment="1">
      <alignment horizontal="left" vertical="top" wrapText="1"/>
    </xf>
    <xf numFmtId="0" fontId="3" fillId="8" borderId="78" xfId="0" applyFont="1" applyFill="1" applyBorder="1" applyAlignment="1">
      <alignment horizontal="left" vertical="top" wrapText="1" indent="2"/>
    </xf>
    <xf numFmtId="0" fontId="3" fillId="8" borderId="79" xfId="0" applyFont="1" applyFill="1" applyBorder="1" applyAlignment="1">
      <alignment horizontal="left" vertical="top" wrapText="1"/>
    </xf>
    <xf numFmtId="0" fontId="3" fillId="8" borderId="80" xfId="0" applyFont="1" applyFill="1" applyBorder="1" applyAlignment="1">
      <alignment horizontal="left" vertical="top" wrapText="1"/>
    </xf>
    <xf numFmtId="0" fontId="3" fillId="8" borderId="81" xfId="0" applyFont="1" applyFill="1" applyBorder="1" applyAlignment="1">
      <alignment horizontal="left" vertical="top" wrapText="1" indent="2"/>
    </xf>
    <xf numFmtId="0" fontId="3" fillId="8" borderId="82" xfId="0" applyFont="1" applyFill="1" applyBorder="1" applyAlignment="1">
      <alignment horizontal="left" vertical="top" wrapText="1"/>
    </xf>
    <xf numFmtId="0" fontId="3" fillId="8" borderId="83" xfId="0" applyFont="1" applyFill="1" applyBorder="1" applyAlignment="1">
      <alignment horizontal="left" vertical="top" wrapText="1"/>
    </xf>
    <xf numFmtId="0" fontId="3" fillId="8" borderId="84" xfId="0" applyFont="1" applyFill="1" applyBorder="1" applyAlignment="1">
      <alignment horizontal="left" vertical="top" wrapText="1" indent="2"/>
    </xf>
    <xf numFmtId="0" fontId="3" fillId="8" borderId="85" xfId="0" applyFont="1" applyFill="1" applyBorder="1" applyAlignment="1">
      <alignment horizontal="left" vertical="top" wrapText="1"/>
    </xf>
    <xf numFmtId="0" fontId="3" fillId="8" borderId="86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6" fillId="11" borderId="1" xfId="0" applyFont="1" applyFill="1" applyBorder="1" applyAlignment="1">
      <alignment horizontal="left" vertical="top" wrapText="1"/>
    </xf>
    <xf numFmtId="0" fontId="3" fillId="11" borderId="6" xfId="0" applyFont="1" applyFill="1" applyBorder="1" applyAlignment="1">
      <alignment horizontal="left" vertical="top" wrapText="1"/>
    </xf>
    <xf numFmtId="0" fontId="6" fillId="11" borderId="7" xfId="0" applyFont="1" applyFill="1" applyBorder="1" applyAlignment="1">
      <alignment horizontal="left" vertical="top" wrapText="1"/>
    </xf>
    <xf numFmtId="0" fontId="6" fillId="11" borderId="6" xfId="0" applyFont="1" applyFill="1" applyBorder="1" applyAlignment="1">
      <alignment horizontal="left" vertical="top" wrapText="1"/>
    </xf>
    <xf numFmtId="0" fontId="6" fillId="16" borderId="2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horizontal="left" vertical="top" wrapText="1"/>
    </xf>
    <xf numFmtId="0" fontId="4" fillId="8" borderId="82" xfId="0" applyFont="1" applyFill="1" applyBorder="1" applyAlignment="1">
      <alignment horizontal="left" vertical="top" wrapText="1"/>
    </xf>
    <xf numFmtId="0" fontId="4" fillId="8" borderId="85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6" fillId="5" borderId="9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0" fontId="4" fillId="8" borderId="50" xfId="0" applyFont="1" applyFill="1" applyBorder="1" applyAlignment="1">
      <alignment horizontal="left" vertical="top" wrapText="1"/>
    </xf>
    <xf numFmtId="0" fontId="4" fillId="8" borderId="79" xfId="0" applyFont="1" applyFill="1" applyBorder="1" applyAlignment="1">
      <alignment horizontal="left" vertical="top" wrapText="1"/>
    </xf>
    <xf numFmtId="0" fontId="3" fillId="8" borderId="87" xfId="0" applyFont="1" applyFill="1" applyBorder="1" applyAlignment="1">
      <alignment horizontal="left" vertical="top" wrapText="1" indent="2"/>
    </xf>
    <xf numFmtId="0" fontId="4" fillId="8" borderId="88" xfId="0" applyFont="1" applyFill="1" applyBorder="1" applyAlignment="1">
      <alignment horizontal="left" vertical="top" wrapText="1"/>
    </xf>
    <xf numFmtId="0" fontId="3" fillId="8" borderId="88" xfId="0" applyFont="1" applyFill="1" applyBorder="1" applyAlignment="1">
      <alignment horizontal="left" vertical="top" wrapText="1"/>
    </xf>
    <xf numFmtId="0" fontId="3" fillId="8" borderId="89" xfId="0" applyFont="1" applyFill="1" applyBorder="1" applyAlignment="1">
      <alignment horizontal="left" vertical="top" wrapText="1"/>
    </xf>
    <xf numFmtId="0" fontId="3" fillId="8" borderId="90" xfId="0" applyFont="1" applyFill="1" applyBorder="1" applyAlignment="1">
      <alignment horizontal="left" vertical="top" wrapText="1" indent="2"/>
    </xf>
    <xf numFmtId="0" fontId="3" fillId="8" borderId="91" xfId="0" applyFont="1" applyFill="1" applyBorder="1" applyAlignment="1">
      <alignment horizontal="left" vertical="top" wrapText="1" indent="2"/>
    </xf>
    <xf numFmtId="0" fontId="3" fillId="8" borderId="92" xfId="0" applyFont="1" applyFill="1" applyBorder="1" applyAlignment="1">
      <alignment horizontal="left" vertical="top" wrapText="1"/>
    </xf>
    <xf numFmtId="0" fontId="3" fillId="8" borderId="93" xfId="0" applyFont="1" applyFill="1" applyBorder="1" applyAlignment="1">
      <alignment horizontal="left" vertical="top" wrapText="1"/>
    </xf>
    <xf numFmtId="0" fontId="3" fillId="8" borderId="94" xfId="0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left" vertical="top" wrapText="1"/>
    </xf>
    <xf numFmtId="0" fontId="3" fillId="8" borderId="9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 indent="2"/>
    </xf>
    <xf numFmtId="0" fontId="4" fillId="8" borderId="1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0" fontId="10" fillId="7" borderId="11" xfId="0" applyFont="1" applyFill="1" applyBorder="1" applyAlignment="1">
      <alignment horizontal="left" vertical="top" wrapText="1"/>
    </xf>
    <xf numFmtId="0" fontId="10" fillId="7" borderId="10" xfId="0" applyFont="1" applyFill="1" applyBorder="1" applyAlignment="1">
      <alignment horizontal="left" vertical="top" wrapText="1"/>
    </xf>
    <xf numFmtId="0" fontId="11" fillId="8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8" borderId="1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2" fillId="8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3" fillId="2" borderId="3" xfId="1" applyFill="1" applyBorder="1" applyAlignment="1">
      <alignment horizontal="left" vertical="top"/>
    </xf>
    <xf numFmtId="0" fontId="6" fillId="5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5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6" fillId="6" borderId="2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6" fillId="12" borderId="8" xfId="0" applyFont="1" applyFill="1" applyBorder="1" applyAlignment="1">
      <alignment horizontal="left" vertical="top" wrapText="1"/>
    </xf>
    <xf numFmtId="0" fontId="3" fillId="13" borderId="9" xfId="0" applyFont="1" applyFill="1" applyBorder="1" applyAlignment="1">
      <alignment horizontal="left" vertical="top" wrapText="1"/>
    </xf>
    <xf numFmtId="0" fontId="3" fillId="13" borderId="10" xfId="0" applyFont="1" applyFill="1" applyBorder="1" applyAlignment="1">
      <alignment horizontal="left" vertical="top" wrapText="1"/>
    </xf>
    <xf numFmtId="0" fontId="6" fillId="14" borderId="18" xfId="0" applyFont="1" applyFill="1" applyBorder="1" applyAlignment="1">
      <alignment horizontal="left" vertical="top" wrapText="1"/>
    </xf>
    <xf numFmtId="0" fontId="3" fillId="15" borderId="19" xfId="0" applyFont="1" applyFill="1" applyBorder="1" applyAlignment="1">
      <alignment horizontal="left" vertical="top" wrapText="1"/>
    </xf>
    <xf numFmtId="0" fontId="3" fillId="15" borderId="20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21" fillId="5" borderId="8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47.52.35.28/cookie_management/" TargetMode="External"/><Relationship Id="rId1" Type="http://schemas.openxmlformats.org/officeDocument/2006/relationships/hyperlink" Target="http://47.90.207.85/cookie_manag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42"/>
  <sheetViews>
    <sheetView tabSelected="1" workbookViewId="0">
      <selection activeCell="C7" sqref="C7"/>
    </sheetView>
  </sheetViews>
  <sheetFormatPr defaultColWidth="14.42578125" defaultRowHeight="15.75" customHeight="1"/>
  <cols>
    <col min="1" max="1" width="3.7109375" style="4" customWidth="1"/>
    <col min="2" max="2" width="35" style="4" customWidth="1"/>
    <col min="3" max="3" width="12.42578125" style="4" customWidth="1"/>
    <col min="4" max="4" width="13.5703125" style="4" customWidth="1"/>
    <col min="5" max="5" width="11.42578125" style="4" customWidth="1"/>
    <col min="6" max="6" width="33.140625" style="4" customWidth="1"/>
    <col min="7" max="7" width="14.42578125" style="4"/>
    <col min="8" max="8" width="76.5703125" style="4" customWidth="1"/>
    <col min="9" max="16384" width="14.42578125" style="4"/>
  </cols>
  <sheetData>
    <row r="2" spans="2:8" ht="12.75">
      <c r="B2" s="5" t="s">
        <v>0</v>
      </c>
      <c r="C2" s="6" t="s">
        <v>1</v>
      </c>
    </row>
    <row r="3" spans="2:8" ht="12.75">
      <c r="B3" s="7">
        <v>1</v>
      </c>
      <c r="C3" s="7" t="s">
        <v>2</v>
      </c>
    </row>
    <row r="5" spans="2:8" ht="12.75">
      <c r="B5" s="8" t="s">
        <v>556</v>
      </c>
      <c r="C5" s="183" t="s">
        <v>550</v>
      </c>
      <c r="D5" s="9"/>
      <c r="E5" s="9"/>
      <c r="F5" s="10"/>
    </row>
    <row r="6" spans="2:8" s="182" customFormat="1" ht="12.75">
      <c r="B6" s="8" t="s">
        <v>557</v>
      </c>
      <c r="C6" s="183" t="s">
        <v>558</v>
      </c>
      <c r="D6" s="9"/>
      <c r="E6" s="9"/>
      <c r="F6" s="10"/>
    </row>
    <row r="7" spans="2:8" ht="12.75">
      <c r="B7" s="11"/>
      <c r="C7" s="12"/>
    </row>
    <row r="9" spans="2:8" ht="12.75">
      <c r="B9" s="13" t="s">
        <v>3</v>
      </c>
      <c r="C9" s="14"/>
      <c r="D9" s="15" t="s">
        <v>4</v>
      </c>
      <c r="E9" s="14"/>
      <c r="F9" s="14" t="s">
        <v>5</v>
      </c>
      <c r="G9" s="16"/>
      <c r="H9" s="16"/>
    </row>
    <row r="10" spans="2:8" ht="72.75" customHeight="1">
      <c r="B10" s="184" t="s">
        <v>6</v>
      </c>
      <c r="C10" s="185"/>
      <c r="D10" s="185"/>
      <c r="E10" s="185"/>
      <c r="F10" s="185"/>
      <c r="G10" s="185"/>
      <c r="H10" s="186"/>
    </row>
    <row r="11" spans="2:8" ht="12.75">
      <c r="B11" s="187" t="str">
        <f>C$5&amp;B9</f>
        <v>http://47.90.207.85/cookie_management/serverCheck/selectServerMode</v>
      </c>
      <c r="C11" s="185"/>
      <c r="D11" s="185"/>
      <c r="E11" s="185"/>
      <c r="F11" s="185"/>
      <c r="G11" s="185"/>
      <c r="H11" s="186"/>
    </row>
    <row r="12" spans="2:8" ht="12.75">
      <c r="B12" s="18" t="s">
        <v>7</v>
      </c>
      <c r="C12" s="19" t="s">
        <v>8</v>
      </c>
      <c r="D12" s="19" t="s">
        <v>9</v>
      </c>
      <c r="E12" s="19" t="s">
        <v>10</v>
      </c>
      <c r="F12" s="19" t="s">
        <v>11</v>
      </c>
      <c r="G12" s="19" t="s">
        <v>12</v>
      </c>
      <c r="H12" s="19" t="s">
        <v>13</v>
      </c>
    </row>
    <row r="13" spans="2:8" ht="12.75">
      <c r="B13" s="20" t="s">
        <v>14</v>
      </c>
      <c r="C13" s="21" t="s">
        <v>15</v>
      </c>
      <c r="D13" s="21" t="s">
        <v>16</v>
      </c>
      <c r="E13" s="21" t="s">
        <v>17</v>
      </c>
      <c r="F13" s="21" t="s">
        <v>18</v>
      </c>
      <c r="G13" s="21"/>
      <c r="H13" s="21" t="s">
        <v>19</v>
      </c>
    </row>
    <row r="14" spans="2:8" ht="12.75">
      <c r="B14" s="22" t="s">
        <v>20</v>
      </c>
      <c r="C14" s="23" t="s">
        <v>21</v>
      </c>
      <c r="D14" s="21" t="s">
        <v>16</v>
      </c>
      <c r="E14" s="21" t="s">
        <v>17</v>
      </c>
      <c r="F14" s="23" t="s">
        <v>22</v>
      </c>
      <c r="G14" s="23"/>
      <c r="H14" s="21"/>
    </row>
    <row r="15" spans="2:8" ht="12.75">
      <c r="B15" s="22" t="s">
        <v>23</v>
      </c>
      <c r="C15" s="23" t="s">
        <v>21</v>
      </c>
      <c r="D15" s="21" t="s">
        <v>16</v>
      </c>
      <c r="E15" s="21" t="s">
        <v>17</v>
      </c>
      <c r="F15" s="23" t="s">
        <v>24</v>
      </c>
      <c r="G15" s="23"/>
      <c r="H15" s="21"/>
    </row>
    <row r="16" spans="2:8" ht="12.75">
      <c r="B16" s="20" t="s">
        <v>25</v>
      </c>
      <c r="C16" s="21" t="s">
        <v>26</v>
      </c>
      <c r="D16" s="21" t="s">
        <v>16</v>
      </c>
      <c r="E16" s="21" t="s">
        <v>17</v>
      </c>
      <c r="F16" s="21" t="s">
        <v>27</v>
      </c>
      <c r="G16" s="21"/>
      <c r="H16" s="21"/>
    </row>
    <row r="19" spans="2:8" ht="12.75">
      <c r="B19" s="13" t="s">
        <v>28</v>
      </c>
      <c r="C19" s="14"/>
      <c r="D19" s="15" t="s">
        <v>4</v>
      </c>
      <c r="E19" s="14"/>
      <c r="F19" s="14" t="s">
        <v>5</v>
      </c>
      <c r="G19" s="16"/>
      <c r="H19" s="16"/>
    </row>
    <row r="20" spans="2:8" ht="72" customHeight="1">
      <c r="B20" s="184" t="s">
        <v>29</v>
      </c>
      <c r="C20" s="185"/>
      <c r="D20" s="185"/>
      <c r="E20" s="185"/>
      <c r="F20" s="185"/>
      <c r="G20" s="185"/>
      <c r="H20" s="186"/>
    </row>
    <row r="21" spans="2:8" ht="15.75" customHeight="1">
      <c r="B21" s="187" t="str">
        <f>C$5&amp;B19&amp;"&amp;server_mode=0&amp;start_date=2017-04-12 00:00:00&amp;end_date=2017 04-12 12:00:00"</f>
        <v>http://47.90.207.85/cookie_management/serverCheck/updateServerCheck&amp;server_mode=0&amp;start_date=2017-04-12 00:00:00&amp;end_date=2017 04-12 12:00:00</v>
      </c>
      <c r="C21" s="185"/>
      <c r="D21" s="185"/>
      <c r="E21" s="185"/>
      <c r="F21" s="185"/>
      <c r="G21" s="185"/>
      <c r="H21" s="186"/>
    </row>
    <row r="22" spans="2:8" ht="12.75">
      <c r="B22" s="18" t="s">
        <v>7</v>
      </c>
      <c r="C22" s="19" t="s">
        <v>8</v>
      </c>
      <c r="D22" s="19" t="s">
        <v>9</v>
      </c>
      <c r="E22" s="19" t="s">
        <v>10</v>
      </c>
      <c r="F22" s="19" t="s">
        <v>11</v>
      </c>
      <c r="G22" s="19" t="s">
        <v>12</v>
      </c>
      <c r="H22" s="19" t="s">
        <v>13</v>
      </c>
    </row>
    <row r="23" spans="2:8" ht="12.75">
      <c r="B23" s="24" t="s">
        <v>14</v>
      </c>
      <c r="C23" s="17" t="s">
        <v>15</v>
      </c>
      <c r="D23" s="17" t="s">
        <v>30</v>
      </c>
      <c r="E23" s="17" t="s">
        <v>31</v>
      </c>
      <c r="F23" s="17" t="s">
        <v>32</v>
      </c>
      <c r="G23" s="17"/>
      <c r="H23" s="17" t="s">
        <v>19</v>
      </c>
    </row>
    <row r="24" spans="2:8" ht="12.75">
      <c r="B24" s="25" t="s">
        <v>20</v>
      </c>
      <c r="C24" s="26" t="s">
        <v>21</v>
      </c>
      <c r="D24" s="17" t="s">
        <v>30</v>
      </c>
      <c r="E24" s="17" t="s">
        <v>31</v>
      </c>
      <c r="F24" s="26" t="s">
        <v>22</v>
      </c>
      <c r="G24" s="17"/>
      <c r="H24" s="17"/>
    </row>
    <row r="25" spans="2:8" ht="12.75">
      <c r="B25" s="25" t="s">
        <v>23</v>
      </c>
      <c r="C25" s="26" t="s">
        <v>21</v>
      </c>
      <c r="D25" s="17" t="s">
        <v>30</v>
      </c>
      <c r="E25" s="17" t="s">
        <v>31</v>
      </c>
      <c r="F25" s="26" t="s">
        <v>24</v>
      </c>
      <c r="G25" s="17"/>
      <c r="H25" s="17"/>
    </row>
    <row r="26" spans="2:8" ht="12.75">
      <c r="B26" s="20" t="s">
        <v>25</v>
      </c>
      <c r="C26" s="21" t="s">
        <v>26</v>
      </c>
      <c r="D26" s="21" t="s">
        <v>16</v>
      </c>
      <c r="E26" s="21" t="s">
        <v>17</v>
      </c>
      <c r="F26" s="21" t="s">
        <v>27</v>
      </c>
      <c r="G26" s="21"/>
      <c r="H26" s="21"/>
    </row>
    <row r="29" spans="2:8" ht="12.75">
      <c r="B29" s="27" t="s">
        <v>33</v>
      </c>
      <c r="C29" s="28"/>
      <c r="D29" s="29" t="s">
        <v>4</v>
      </c>
      <c r="E29" s="28"/>
      <c r="F29" s="28" t="s">
        <v>5</v>
      </c>
      <c r="G29" s="30"/>
      <c r="H29" s="31"/>
    </row>
    <row r="30" spans="2:8" ht="16.5" customHeight="1">
      <c r="B30" s="188" t="s">
        <v>34</v>
      </c>
      <c r="C30" s="185"/>
      <c r="D30" s="185"/>
      <c r="E30" s="185"/>
      <c r="F30" s="185"/>
      <c r="G30" s="185"/>
      <c r="H30" s="189"/>
    </row>
    <row r="31" spans="2:8" ht="21" customHeight="1">
      <c r="B31" s="193" t="str">
        <f>C$5&amp;B29&amp;"&amp;type=0&amp;user_list=1,2,3,4"</f>
        <v>http://47.90.207.85/cookie_management/userInfo/selectUserBlock&amp;type=0&amp;user_list=1,2,3,4</v>
      </c>
      <c r="C31" s="194"/>
      <c r="D31" s="194"/>
      <c r="E31" s="194"/>
      <c r="F31" s="194"/>
      <c r="G31" s="194"/>
      <c r="H31" s="195"/>
    </row>
    <row r="32" spans="2:8" ht="21" customHeight="1">
      <c r="B32" s="190" t="str">
        <f>C$5&amp;B29&amp;"&amp;type=1&amp;user_list=guest1,guest2,guest3,guest4"</f>
        <v>http://47.90.207.85/cookie_management/userInfo/selectUserBlock&amp;type=1&amp;user_list=guest1,guest2,guest3,guest4</v>
      </c>
      <c r="C32" s="191"/>
      <c r="D32" s="191"/>
      <c r="E32" s="191"/>
      <c r="F32" s="191"/>
      <c r="G32" s="191"/>
      <c r="H32" s="192"/>
    </row>
    <row r="33" spans="1:8" ht="21" customHeight="1">
      <c r="B33" s="187" t="str">
        <f>C$5&amp;B29&amp;"&amp;type=2&amp;user_list=nickname1,nickname2,nickname3,nickname4"</f>
        <v>http://47.90.207.85/cookie_management/userInfo/selectUserBlock&amp;type=2&amp;user_list=nickname1,nickname2,nickname3,nickname4</v>
      </c>
      <c r="C33" s="185"/>
      <c r="D33" s="185"/>
      <c r="E33" s="185"/>
      <c r="F33" s="185"/>
      <c r="G33" s="185"/>
      <c r="H33" s="186"/>
    </row>
    <row r="34" spans="1:8" ht="12.75">
      <c r="B34" s="34" t="s">
        <v>7</v>
      </c>
      <c r="C34" s="19" t="s">
        <v>8</v>
      </c>
      <c r="D34" s="19" t="s">
        <v>9</v>
      </c>
      <c r="E34" s="19" t="s">
        <v>10</v>
      </c>
      <c r="F34" s="19" t="s">
        <v>11</v>
      </c>
      <c r="G34" s="19" t="s">
        <v>12</v>
      </c>
      <c r="H34" s="35" t="s">
        <v>13</v>
      </c>
    </row>
    <row r="35" spans="1:8" ht="12.75">
      <c r="A35" s="36"/>
      <c r="B35" s="37" t="s">
        <v>35</v>
      </c>
      <c r="C35" s="33" t="s">
        <v>15</v>
      </c>
      <c r="D35" s="33" t="s">
        <v>30</v>
      </c>
      <c r="E35" s="33" t="s">
        <v>31</v>
      </c>
      <c r="F35" s="33" t="s">
        <v>32</v>
      </c>
      <c r="G35" s="33"/>
      <c r="H35" s="38" t="s">
        <v>36</v>
      </c>
    </row>
    <row r="36" spans="1:8" ht="12.75">
      <c r="A36" s="36"/>
      <c r="B36" s="39" t="s">
        <v>37</v>
      </c>
      <c r="C36" s="40" t="s">
        <v>38</v>
      </c>
      <c r="D36" s="41" t="s">
        <v>30</v>
      </c>
      <c r="E36" s="41" t="s">
        <v>31</v>
      </c>
      <c r="F36" s="42" t="s">
        <v>39</v>
      </c>
      <c r="G36" s="41"/>
      <c r="H36" s="43" t="s">
        <v>40</v>
      </c>
    </row>
    <row r="37" spans="1:8" ht="12.75">
      <c r="A37" s="32"/>
      <c r="B37" s="44" t="s">
        <v>37</v>
      </c>
      <c r="C37" s="45" t="s">
        <v>41</v>
      </c>
      <c r="D37" s="45" t="s">
        <v>16</v>
      </c>
      <c r="E37" s="45" t="s">
        <v>17</v>
      </c>
      <c r="F37" s="45" t="s">
        <v>42</v>
      </c>
      <c r="G37" s="46"/>
      <c r="H37" s="47"/>
    </row>
    <row r="38" spans="1:8" ht="12.75">
      <c r="A38" s="32"/>
      <c r="B38" s="48" t="s">
        <v>43</v>
      </c>
      <c r="C38" s="49" t="s">
        <v>44</v>
      </c>
      <c r="D38" s="50" t="s">
        <v>16</v>
      </c>
      <c r="E38" s="51" t="s">
        <v>17</v>
      </c>
      <c r="F38" s="49" t="s">
        <v>45</v>
      </c>
      <c r="G38" s="52"/>
      <c r="H38" s="53"/>
    </row>
    <row r="39" spans="1:8" ht="12.75">
      <c r="A39" s="32"/>
      <c r="B39" s="54" t="s">
        <v>46</v>
      </c>
      <c r="C39" s="55" t="s">
        <v>47</v>
      </c>
      <c r="D39" s="56" t="s">
        <v>16</v>
      </c>
      <c r="E39" s="56" t="s">
        <v>17</v>
      </c>
      <c r="F39" s="55" t="s">
        <v>48</v>
      </c>
      <c r="G39" s="57"/>
      <c r="H39" s="58"/>
    </row>
    <row r="40" spans="1:8" ht="12.75">
      <c r="A40" s="32"/>
      <c r="B40" s="54" t="s">
        <v>49</v>
      </c>
      <c r="C40" s="56" t="s">
        <v>15</v>
      </c>
      <c r="D40" s="56" t="s">
        <v>16</v>
      </c>
      <c r="E40" s="56" t="s">
        <v>17</v>
      </c>
      <c r="F40" s="56" t="s">
        <v>50</v>
      </c>
      <c r="G40" s="57"/>
      <c r="H40" s="58" t="s">
        <v>51</v>
      </c>
    </row>
    <row r="41" spans="1:8" ht="12.75">
      <c r="A41" s="32"/>
      <c r="B41" s="59" t="s">
        <v>52</v>
      </c>
      <c r="C41" s="60" t="s">
        <v>53</v>
      </c>
      <c r="D41" s="61" t="s">
        <v>16</v>
      </c>
      <c r="E41" s="60" t="s">
        <v>17</v>
      </c>
      <c r="F41" s="60" t="s">
        <v>54</v>
      </c>
      <c r="G41" s="62"/>
      <c r="H41" s="17" t="s">
        <v>55</v>
      </c>
    </row>
    <row r="42" spans="1:8" ht="12.75">
      <c r="B42" s="63" t="s">
        <v>25</v>
      </c>
      <c r="C42" s="64" t="s">
        <v>26</v>
      </c>
      <c r="D42" s="64" t="s">
        <v>16</v>
      </c>
      <c r="E42" s="64" t="s">
        <v>17</v>
      </c>
      <c r="F42" s="64" t="s">
        <v>27</v>
      </c>
      <c r="G42" s="64"/>
      <c r="H42" s="65"/>
    </row>
    <row r="45" spans="1:8" ht="12.75">
      <c r="B45" s="13" t="s">
        <v>56</v>
      </c>
      <c r="C45" s="14"/>
      <c r="D45" s="15" t="s">
        <v>4</v>
      </c>
      <c r="E45" s="14"/>
      <c r="F45" s="14" t="s">
        <v>5</v>
      </c>
      <c r="G45" s="16"/>
      <c r="H45" s="16"/>
    </row>
    <row r="46" spans="1:8" ht="12.75">
      <c r="B46" s="184" t="s">
        <v>57</v>
      </c>
      <c r="C46" s="185"/>
      <c r="D46" s="185"/>
      <c r="E46" s="185"/>
      <c r="F46" s="185"/>
      <c r="G46" s="185"/>
      <c r="H46" s="186"/>
    </row>
    <row r="47" spans="1:8" ht="12.75">
      <c r="B47" s="193" t="str">
        <f>C$5&amp;B45&amp;"&amp;type=0&amp;user_list=1,2,3,4"</f>
        <v>http://47.90.207.85/cookie_management/userInfo/updateUserBlock&amp;type=0&amp;user_list=1,2,3,4</v>
      </c>
      <c r="C47" s="194"/>
      <c r="D47" s="194"/>
      <c r="E47" s="194"/>
      <c r="F47" s="194"/>
      <c r="G47" s="194"/>
      <c r="H47" s="195"/>
    </row>
    <row r="48" spans="1:8" ht="12.75">
      <c r="B48" s="190" t="str">
        <f>C$5&amp;B45&amp;"&amp;type=1&amp;user_list=guest1,guest2"</f>
        <v>http://47.90.207.85/cookie_management/userInfo/updateUserBlock&amp;type=1&amp;user_list=guest1,guest2</v>
      </c>
      <c r="C48" s="191"/>
      <c r="D48" s="191"/>
      <c r="E48" s="191"/>
      <c r="F48" s="191"/>
      <c r="G48" s="191"/>
      <c r="H48" s="192"/>
    </row>
    <row r="49" spans="1:8" ht="12.75">
      <c r="B49" s="190" t="str">
        <f>C$5&amp;B45&amp;"&amp;type=2&amp;user_list=nickname1,nickname2"</f>
        <v>http://47.90.207.85/cookie_management/userInfo/updateUserBlock&amp;type=2&amp;user_list=nickname1,nickname2</v>
      </c>
      <c r="C49" s="191"/>
      <c r="D49" s="191"/>
      <c r="E49" s="191"/>
      <c r="F49" s="191"/>
      <c r="G49" s="191"/>
      <c r="H49" s="192"/>
    </row>
    <row r="50" spans="1:8" ht="12.75">
      <c r="B50" s="18" t="s">
        <v>7</v>
      </c>
      <c r="C50" s="19" t="s">
        <v>8</v>
      </c>
      <c r="D50" s="19" t="s">
        <v>9</v>
      </c>
      <c r="E50" s="19" t="s">
        <v>10</v>
      </c>
      <c r="F50" s="19" t="s">
        <v>11</v>
      </c>
      <c r="G50" s="19" t="s">
        <v>12</v>
      </c>
      <c r="H50" s="19" t="s">
        <v>13</v>
      </c>
    </row>
    <row r="51" spans="1:8" ht="12.75">
      <c r="B51" s="24" t="s">
        <v>35</v>
      </c>
      <c r="C51" s="17" t="s">
        <v>15</v>
      </c>
      <c r="D51" s="17" t="s">
        <v>30</v>
      </c>
      <c r="E51" s="17" t="s">
        <v>31</v>
      </c>
      <c r="F51" s="17" t="s">
        <v>32</v>
      </c>
      <c r="G51" s="17"/>
      <c r="H51" s="17" t="s">
        <v>58</v>
      </c>
    </row>
    <row r="52" spans="1:8" ht="12.75">
      <c r="B52" s="25" t="s">
        <v>37</v>
      </c>
      <c r="C52" s="26" t="s">
        <v>59</v>
      </c>
      <c r="D52" s="17" t="s">
        <v>30</v>
      </c>
      <c r="E52" s="17" t="s">
        <v>31</v>
      </c>
      <c r="F52" s="26" t="s">
        <v>60</v>
      </c>
      <c r="G52" s="17"/>
      <c r="H52" s="17" t="s">
        <v>61</v>
      </c>
    </row>
    <row r="53" spans="1:8" ht="12.75">
      <c r="B53" s="25" t="s">
        <v>52</v>
      </c>
      <c r="C53" s="26" t="s">
        <v>15</v>
      </c>
      <c r="D53" s="17" t="s">
        <v>30</v>
      </c>
      <c r="E53" s="17" t="s">
        <v>31</v>
      </c>
      <c r="F53" s="26" t="s">
        <v>62</v>
      </c>
      <c r="G53" s="17"/>
      <c r="H53" s="17" t="s">
        <v>55</v>
      </c>
    </row>
    <row r="54" spans="1:8" ht="12.75">
      <c r="B54" s="20" t="s">
        <v>25</v>
      </c>
      <c r="C54" s="21" t="s">
        <v>26</v>
      </c>
      <c r="D54" s="21" t="s">
        <v>16</v>
      </c>
      <c r="E54" s="21" t="s">
        <v>17</v>
      </c>
      <c r="F54" s="21" t="s">
        <v>27</v>
      </c>
      <c r="G54" s="21"/>
      <c r="H54" s="21"/>
    </row>
    <row r="57" spans="1:8" ht="25.5">
      <c r="B57" s="13" t="s">
        <v>63</v>
      </c>
      <c r="C57" s="14"/>
      <c r="D57" s="15" t="s">
        <v>4</v>
      </c>
      <c r="E57" s="14"/>
      <c r="F57" s="14" t="s">
        <v>5</v>
      </c>
      <c r="G57" s="16"/>
      <c r="H57" s="16"/>
    </row>
    <row r="58" spans="1:8" ht="48" customHeight="1">
      <c r="B58" s="184" t="s">
        <v>64</v>
      </c>
      <c r="C58" s="185"/>
      <c r="D58" s="185"/>
      <c r="E58" s="185"/>
      <c r="F58" s="185"/>
      <c r="G58" s="185"/>
      <c r="H58" s="186"/>
    </row>
    <row r="59" spans="1:8" ht="12.75">
      <c r="B59" s="193" t="str">
        <f>C$5&amp;B57</f>
        <v>http://47.90.207.85/cookie_management/serverCheck/selectServerCommandList</v>
      </c>
      <c r="C59" s="194"/>
      <c r="D59" s="194"/>
      <c r="E59" s="194"/>
      <c r="F59" s="194"/>
      <c r="G59" s="194"/>
      <c r="H59" s="195"/>
    </row>
    <row r="60" spans="1:8" ht="12.75">
      <c r="B60" s="66" t="s">
        <v>7</v>
      </c>
      <c r="C60" s="67" t="s">
        <v>8</v>
      </c>
      <c r="D60" s="67" t="s">
        <v>9</v>
      </c>
      <c r="E60" s="67" t="s">
        <v>10</v>
      </c>
      <c r="F60" s="67" t="s">
        <v>11</v>
      </c>
      <c r="G60" s="67" t="s">
        <v>12</v>
      </c>
      <c r="H60" s="67" t="s">
        <v>13</v>
      </c>
    </row>
    <row r="61" spans="1:8" ht="12.75">
      <c r="B61" s="68" t="s">
        <v>65</v>
      </c>
      <c r="C61" s="69" t="s">
        <v>41</v>
      </c>
      <c r="D61" s="69" t="s">
        <v>16</v>
      </c>
      <c r="E61" s="69" t="s">
        <v>17</v>
      </c>
      <c r="F61" s="69" t="s">
        <v>66</v>
      </c>
      <c r="G61" s="69"/>
      <c r="H61" s="70"/>
    </row>
    <row r="62" spans="1:8" ht="12.75">
      <c r="A62" s="71"/>
      <c r="B62" s="72" t="s">
        <v>67</v>
      </c>
      <c r="C62" s="73" t="s">
        <v>15</v>
      </c>
      <c r="D62" s="73" t="s">
        <v>16</v>
      </c>
      <c r="E62" s="73" t="s">
        <v>17</v>
      </c>
      <c r="F62" s="73" t="s">
        <v>68</v>
      </c>
      <c r="G62" s="73"/>
      <c r="H62" s="74" t="s">
        <v>69</v>
      </c>
    </row>
    <row r="63" spans="1:8" ht="12.75">
      <c r="A63" s="75"/>
      <c r="B63" s="76" t="s">
        <v>70</v>
      </c>
      <c r="C63" s="56" t="s">
        <v>15</v>
      </c>
      <c r="D63" s="56" t="s">
        <v>16</v>
      </c>
      <c r="E63" s="56" t="s">
        <v>17</v>
      </c>
      <c r="F63" s="56" t="s">
        <v>32</v>
      </c>
      <c r="G63" s="56"/>
      <c r="H63" s="58" t="s">
        <v>71</v>
      </c>
    </row>
    <row r="64" spans="1:8" ht="12.75">
      <c r="A64" s="75"/>
      <c r="B64" s="54" t="s">
        <v>72</v>
      </c>
      <c r="C64" s="56" t="s">
        <v>15</v>
      </c>
      <c r="D64" s="56" t="s">
        <v>16</v>
      </c>
      <c r="E64" s="56" t="s">
        <v>17</v>
      </c>
      <c r="F64" s="56"/>
      <c r="G64" s="56"/>
      <c r="H64" s="58" t="s">
        <v>73</v>
      </c>
    </row>
    <row r="65" spans="1:8" ht="12.75">
      <c r="A65" s="75"/>
      <c r="B65" s="54" t="s">
        <v>74</v>
      </c>
      <c r="C65" s="55" t="s">
        <v>44</v>
      </c>
      <c r="D65" s="56" t="s">
        <v>16</v>
      </c>
      <c r="E65" s="56" t="s">
        <v>17</v>
      </c>
      <c r="F65" s="55" t="s">
        <v>45</v>
      </c>
      <c r="G65" s="56"/>
      <c r="H65" s="58" t="s">
        <v>75</v>
      </c>
    </row>
    <row r="66" spans="1:8" ht="12.75">
      <c r="A66" s="75"/>
      <c r="B66" s="59" t="s">
        <v>76</v>
      </c>
      <c r="C66" s="77" t="s">
        <v>15</v>
      </c>
      <c r="D66" s="60" t="s">
        <v>16</v>
      </c>
      <c r="E66" s="60" t="s">
        <v>17</v>
      </c>
      <c r="F66" s="77" t="s">
        <v>77</v>
      </c>
      <c r="G66" s="60"/>
      <c r="H66" s="78" t="s">
        <v>78</v>
      </c>
    </row>
    <row r="67" spans="1:8" ht="12.75">
      <c r="B67" s="20" t="s">
        <v>25</v>
      </c>
      <c r="C67" s="21" t="s">
        <v>26</v>
      </c>
      <c r="D67" s="21" t="s">
        <v>16</v>
      </c>
      <c r="E67" s="21" t="s">
        <v>17</v>
      </c>
      <c r="F67" s="21" t="s">
        <v>27</v>
      </c>
      <c r="G67" s="21"/>
      <c r="H67" s="21"/>
    </row>
    <row r="70" spans="1:8" ht="25.5">
      <c r="B70" s="13" t="s">
        <v>79</v>
      </c>
      <c r="C70" s="14"/>
      <c r="D70" s="15" t="s">
        <v>4</v>
      </c>
      <c r="E70" s="14"/>
      <c r="F70" s="14" t="s">
        <v>5</v>
      </c>
      <c r="G70" s="16"/>
      <c r="H70" s="16"/>
    </row>
    <row r="71" spans="1:8" ht="42" customHeight="1">
      <c r="B71" s="184" t="s">
        <v>80</v>
      </c>
      <c r="C71" s="185"/>
      <c r="D71" s="185"/>
      <c r="E71" s="185"/>
      <c r="F71" s="185"/>
      <c r="G71" s="185"/>
      <c r="H71" s="186"/>
    </row>
    <row r="72" spans="1:8" ht="12.75">
      <c r="B72" s="193" t="str">
        <f>C$5&amp;B70&amp;"&amp;command_type=1&amp;kick_user_idx=1&amp;server_id="</f>
        <v>http://47.90.207.85/cookie_management/serverCheck/updateServerCommandList&amp;command_type=1&amp;kick_user_idx=1&amp;server_id=</v>
      </c>
      <c r="C72" s="194"/>
      <c r="D72" s="194"/>
      <c r="E72" s="194"/>
      <c r="F72" s="194"/>
      <c r="G72" s="194"/>
      <c r="H72" s="195"/>
    </row>
    <row r="73" spans="1:8" ht="12.75">
      <c r="B73" s="18" t="s">
        <v>7</v>
      </c>
      <c r="C73" s="19" t="s">
        <v>8</v>
      </c>
      <c r="D73" s="19" t="s">
        <v>9</v>
      </c>
      <c r="E73" s="19" t="s">
        <v>10</v>
      </c>
      <c r="F73" s="19" t="s">
        <v>11</v>
      </c>
      <c r="G73" s="19" t="s">
        <v>12</v>
      </c>
      <c r="H73" s="19" t="s">
        <v>13</v>
      </c>
    </row>
    <row r="74" spans="1:8" ht="12.75">
      <c r="B74" s="24" t="s">
        <v>70</v>
      </c>
      <c r="C74" s="17" t="s">
        <v>15</v>
      </c>
      <c r="D74" s="17" t="s">
        <v>30</v>
      </c>
      <c r="E74" s="17" t="s">
        <v>31</v>
      </c>
      <c r="F74" s="17" t="s">
        <v>32</v>
      </c>
      <c r="G74" s="17"/>
      <c r="H74" s="17" t="s">
        <v>81</v>
      </c>
    </row>
    <row r="75" spans="1:8" ht="12.75">
      <c r="B75" s="25" t="s">
        <v>74</v>
      </c>
      <c r="C75" s="26" t="s">
        <v>44</v>
      </c>
      <c r="D75" s="17" t="s">
        <v>30</v>
      </c>
      <c r="E75" s="17" t="s">
        <v>31</v>
      </c>
      <c r="F75" s="26" t="s">
        <v>45</v>
      </c>
      <c r="G75" s="17"/>
      <c r="H75" s="17" t="s">
        <v>82</v>
      </c>
    </row>
    <row r="76" spans="1:8" ht="12.75">
      <c r="B76" s="25" t="s">
        <v>76</v>
      </c>
      <c r="C76" s="26" t="s">
        <v>15</v>
      </c>
      <c r="D76" s="17" t="s">
        <v>30</v>
      </c>
      <c r="E76" s="17" t="s">
        <v>31</v>
      </c>
      <c r="F76" s="26" t="s">
        <v>77</v>
      </c>
      <c r="G76" s="17"/>
      <c r="H76" s="17" t="s">
        <v>83</v>
      </c>
    </row>
    <row r="77" spans="1:8" ht="12.75">
      <c r="B77" s="20" t="s">
        <v>25</v>
      </c>
      <c r="C77" s="21" t="s">
        <v>26</v>
      </c>
      <c r="D77" s="21" t="s">
        <v>16</v>
      </c>
      <c r="E77" s="21" t="s">
        <v>17</v>
      </c>
      <c r="F77" s="21" t="s">
        <v>27</v>
      </c>
      <c r="G77" s="21"/>
      <c r="H77" s="21"/>
    </row>
    <row r="80" spans="1:8" ht="12.75">
      <c r="B80" s="13" t="s">
        <v>84</v>
      </c>
      <c r="C80" s="14"/>
      <c r="D80" s="15" t="s">
        <v>4</v>
      </c>
      <c r="E80" s="14"/>
      <c r="F80" s="14" t="s">
        <v>5</v>
      </c>
      <c r="G80" s="16"/>
      <c r="H80" s="16"/>
    </row>
    <row r="81" spans="1:8" ht="30.75" customHeight="1">
      <c r="B81" s="184" t="s">
        <v>85</v>
      </c>
      <c r="C81" s="185"/>
      <c r="D81" s="185"/>
      <c r="E81" s="185"/>
      <c r="F81" s="185"/>
      <c r="G81" s="185"/>
      <c r="H81" s="186"/>
    </row>
    <row r="82" spans="1:8" ht="12.75">
      <c r="B82" s="193" t="str">
        <f>C$5&amp;B80</f>
        <v>http://47.90.207.85/cookie_management/serverCheck/getVersionInfo</v>
      </c>
      <c r="C82" s="194"/>
      <c r="D82" s="194"/>
      <c r="E82" s="194"/>
      <c r="F82" s="194"/>
      <c r="G82" s="194"/>
      <c r="H82" s="195"/>
    </row>
    <row r="83" spans="1:8" ht="12.75">
      <c r="B83" s="18" t="s">
        <v>7</v>
      </c>
      <c r="C83" s="19" t="s">
        <v>8</v>
      </c>
      <c r="D83" s="19" t="s">
        <v>9</v>
      </c>
      <c r="E83" s="19" t="s">
        <v>10</v>
      </c>
      <c r="F83" s="19" t="s">
        <v>11</v>
      </c>
      <c r="G83" s="19" t="s">
        <v>12</v>
      </c>
      <c r="H83" s="19" t="s">
        <v>13</v>
      </c>
    </row>
    <row r="84" spans="1:8" ht="12.75">
      <c r="A84" s="207"/>
      <c r="B84" s="20" t="s">
        <v>86</v>
      </c>
      <c r="C84" s="21" t="s">
        <v>15</v>
      </c>
      <c r="D84" s="21" t="s">
        <v>16</v>
      </c>
      <c r="E84" s="21" t="s">
        <v>17</v>
      </c>
      <c r="F84" s="21" t="s">
        <v>87</v>
      </c>
      <c r="G84" s="21"/>
      <c r="H84" s="21" t="s">
        <v>88</v>
      </c>
    </row>
    <row r="85" spans="1:8" ht="12.75">
      <c r="A85" s="208"/>
      <c r="B85" s="20" t="s">
        <v>89</v>
      </c>
      <c r="C85" s="21" t="s">
        <v>90</v>
      </c>
      <c r="D85" s="21" t="s">
        <v>16</v>
      </c>
      <c r="E85" s="21" t="s">
        <v>17</v>
      </c>
      <c r="F85" s="79" t="s">
        <v>91</v>
      </c>
      <c r="G85" s="21"/>
      <c r="H85" s="21" t="s">
        <v>92</v>
      </c>
    </row>
    <row r="86" spans="1:8" ht="12.75">
      <c r="B86" s="20" t="s">
        <v>25</v>
      </c>
      <c r="C86" s="21" t="s">
        <v>26</v>
      </c>
      <c r="D86" s="21" t="s">
        <v>16</v>
      </c>
      <c r="E86" s="21" t="s">
        <v>17</v>
      </c>
      <c r="F86" s="21" t="s">
        <v>27</v>
      </c>
      <c r="G86" s="21"/>
      <c r="H86" s="21"/>
    </row>
    <row r="89" spans="1:8" ht="12.75">
      <c r="B89" s="13" t="s">
        <v>93</v>
      </c>
      <c r="C89" s="14"/>
      <c r="D89" s="15" t="s">
        <v>4</v>
      </c>
      <c r="E89" s="14"/>
      <c r="F89" s="14" t="s">
        <v>5</v>
      </c>
      <c r="G89" s="16"/>
      <c r="H89" s="16"/>
    </row>
    <row r="90" spans="1:8" ht="28.5" customHeight="1">
      <c r="B90" s="184" t="s">
        <v>94</v>
      </c>
      <c r="C90" s="185"/>
      <c r="D90" s="185"/>
      <c r="E90" s="185"/>
      <c r="F90" s="185"/>
      <c r="G90" s="185"/>
      <c r="H90" s="186"/>
    </row>
    <row r="91" spans="1:8" ht="12.75">
      <c r="B91" s="193" t="str">
        <f>C$5&amp;B89&amp;"&amp;os_type=1&amp;min_version=1.12"</f>
        <v>http://47.90.207.85/cookie_management/serverCheck/updateVersion&amp;os_type=1&amp;min_version=1.12</v>
      </c>
      <c r="C91" s="194"/>
      <c r="D91" s="194"/>
      <c r="E91" s="194"/>
      <c r="F91" s="194"/>
      <c r="G91" s="194"/>
      <c r="H91" s="195"/>
    </row>
    <row r="92" spans="1:8" ht="12.75">
      <c r="B92" s="18" t="s">
        <v>7</v>
      </c>
      <c r="C92" s="19" t="s">
        <v>8</v>
      </c>
      <c r="D92" s="19" t="s">
        <v>9</v>
      </c>
      <c r="E92" s="19" t="s">
        <v>10</v>
      </c>
      <c r="F92" s="19" t="s">
        <v>11</v>
      </c>
      <c r="G92" s="19" t="s">
        <v>12</v>
      </c>
      <c r="H92" s="19" t="s">
        <v>13</v>
      </c>
    </row>
    <row r="93" spans="1:8" ht="12.75">
      <c r="B93" s="24" t="s">
        <v>86</v>
      </c>
      <c r="C93" s="17" t="s">
        <v>15</v>
      </c>
      <c r="D93" s="17" t="s">
        <v>30</v>
      </c>
      <c r="E93" s="17" t="s">
        <v>31</v>
      </c>
      <c r="F93" s="17" t="s">
        <v>87</v>
      </c>
      <c r="G93" s="17"/>
      <c r="H93" s="17" t="s">
        <v>88</v>
      </c>
    </row>
    <row r="94" spans="1:8" ht="12.75">
      <c r="B94" s="24" t="s">
        <v>89</v>
      </c>
      <c r="C94" s="17" t="s">
        <v>90</v>
      </c>
      <c r="D94" s="17" t="s">
        <v>30</v>
      </c>
      <c r="E94" s="17" t="s">
        <v>31</v>
      </c>
      <c r="F94" s="80" t="s">
        <v>91</v>
      </c>
      <c r="G94" s="17"/>
      <c r="H94" s="17" t="s">
        <v>92</v>
      </c>
    </row>
    <row r="95" spans="1:8" ht="12.75">
      <c r="B95" s="20" t="s">
        <v>25</v>
      </c>
      <c r="C95" s="21" t="s">
        <v>26</v>
      </c>
      <c r="D95" s="21" t="s">
        <v>16</v>
      </c>
      <c r="E95" s="21" t="s">
        <v>17</v>
      </c>
      <c r="F95" s="21" t="s">
        <v>27</v>
      </c>
      <c r="G95" s="21"/>
      <c r="H95" s="21"/>
    </row>
    <row r="98" spans="1:8" ht="12.75">
      <c r="B98" s="13" t="s">
        <v>95</v>
      </c>
      <c r="C98" s="14"/>
      <c r="D98" s="15" t="s">
        <v>4</v>
      </c>
      <c r="E98" s="14"/>
      <c r="F98" s="14" t="s">
        <v>5</v>
      </c>
      <c r="G98" s="16"/>
      <c r="H98" s="16"/>
    </row>
    <row r="99" spans="1:8" ht="45" customHeight="1">
      <c r="B99" s="184" t="s">
        <v>96</v>
      </c>
      <c r="C99" s="185"/>
      <c r="D99" s="185"/>
      <c r="E99" s="185"/>
      <c r="F99" s="185"/>
      <c r="G99" s="185"/>
      <c r="H99" s="186"/>
    </row>
    <row r="100" spans="1:8" ht="12.75">
      <c r="B100" s="193" t="str">
        <f>C$5&amp;B98</f>
        <v>http://47.90.207.85/cookie_management/serverCheck/selectUserCount</v>
      </c>
      <c r="C100" s="194"/>
      <c r="D100" s="194"/>
      <c r="E100" s="194"/>
      <c r="F100" s="194"/>
      <c r="G100" s="194"/>
      <c r="H100" s="195"/>
    </row>
    <row r="101" spans="1:8" ht="12.75">
      <c r="B101" s="66" t="s">
        <v>7</v>
      </c>
      <c r="C101" s="67" t="s">
        <v>8</v>
      </c>
      <c r="D101" s="67" t="s">
        <v>9</v>
      </c>
      <c r="E101" s="67" t="s">
        <v>10</v>
      </c>
      <c r="F101" s="67" t="s">
        <v>11</v>
      </c>
      <c r="G101" s="67" t="s">
        <v>12</v>
      </c>
      <c r="H101" s="67" t="s">
        <v>13</v>
      </c>
    </row>
    <row r="102" spans="1:8" ht="12.75">
      <c r="B102" s="68" t="s">
        <v>97</v>
      </c>
      <c r="C102" s="69" t="s">
        <v>41</v>
      </c>
      <c r="D102" s="69" t="s">
        <v>16</v>
      </c>
      <c r="E102" s="69" t="s">
        <v>17</v>
      </c>
      <c r="F102" s="69" t="s">
        <v>98</v>
      </c>
      <c r="G102" s="69"/>
      <c r="H102" s="70"/>
    </row>
    <row r="103" spans="1:8" ht="12.75">
      <c r="A103" s="81"/>
      <c r="B103" s="72" t="s">
        <v>35</v>
      </c>
      <c r="C103" s="73" t="s">
        <v>15</v>
      </c>
      <c r="D103" s="73" t="s">
        <v>16</v>
      </c>
      <c r="E103" s="73" t="s">
        <v>17</v>
      </c>
      <c r="F103" s="73" t="s">
        <v>99</v>
      </c>
      <c r="G103" s="73"/>
      <c r="H103" s="74" t="s">
        <v>100</v>
      </c>
    </row>
    <row r="104" spans="1:8" ht="12.75">
      <c r="A104" s="82"/>
      <c r="B104" s="76" t="s">
        <v>101</v>
      </c>
      <c r="C104" s="56" t="s">
        <v>102</v>
      </c>
      <c r="D104" s="56" t="s">
        <v>16</v>
      </c>
      <c r="E104" s="56" t="s">
        <v>17</v>
      </c>
      <c r="F104" s="83" t="s">
        <v>103</v>
      </c>
      <c r="G104" s="56"/>
      <c r="H104" s="58" t="s">
        <v>103</v>
      </c>
    </row>
    <row r="105" spans="1:8" ht="12.75">
      <c r="A105" s="82"/>
      <c r="B105" s="76" t="s">
        <v>104</v>
      </c>
      <c r="C105" s="56" t="s">
        <v>15</v>
      </c>
      <c r="D105" s="56" t="s">
        <v>16</v>
      </c>
      <c r="E105" s="56" t="s">
        <v>17</v>
      </c>
      <c r="F105" s="56" t="s">
        <v>105</v>
      </c>
      <c r="G105" s="56"/>
      <c r="H105" s="84" t="s">
        <v>106</v>
      </c>
    </row>
    <row r="106" spans="1:8" ht="12.75">
      <c r="A106" s="82"/>
      <c r="B106" s="76" t="s">
        <v>107</v>
      </c>
      <c r="C106" s="56" t="s">
        <v>15</v>
      </c>
      <c r="D106" s="56" t="s">
        <v>16</v>
      </c>
      <c r="E106" s="56" t="s">
        <v>17</v>
      </c>
      <c r="F106" s="56" t="s">
        <v>108</v>
      </c>
      <c r="G106" s="56"/>
      <c r="H106" s="58" t="s">
        <v>108</v>
      </c>
    </row>
    <row r="107" spans="1:8" ht="12.75">
      <c r="A107" s="82"/>
      <c r="B107" s="85" t="s">
        <v>109</v>
      </c>
      <c r="C107" s="60" t="s">
        <v>15</v>
      </c>
      <c r="D107" s="60" t="s">
        <v>16</v>
      </c>
      <c r="E107" s="60" t="s">
        <v>17</v>
      </c>
      <c r="F107" s="60" t="s">
        <v>110</v>
      </c>
      <c r="G107" s="60"/>
      <c r="H107" s="78" t="s">
        <v>111</v>
      </c>
    </row>
    <row r="108" spans="1:8" ht="12.75">
      <c r="B108" s="20" t="s">
        <v>25</v>
      </c>
      <c r="C108" s="21" t="s">
        <v>26</v>
      </c>
      <c r="D108" s="21" t="s">
        <v>16</v>
      </c>
      <c r="E108" s="21" t="s">
        <v>17</v>
      </c>
      <c r="F108" s="21" t="s">
        <v>27</v>
      </c>
      <c r="G108" s="21"/>
      <c r="H108" s="21"/>
    </row>
    <row r="111" spans="1:8" ht="12.75">
      <c r="B111" s="13" t="s">
        <v>112</v>
      </c>
      <c r="C111" s="14"/>
      <c r="D111" s="15" t="s">
        <v>4</v>
      </c>
      <c r="E111" s="14"/>
      <c r="F111" s="14" t="s">
        <v>5</v>
      </c>
      <c r="G111" s="16"/>
      <c r="H111" s="16"/>
    </row>
    <row r="112" spans="1:8" ht="12.75">
      <c r="B112" s="184" t="s">
        <v>113</v>
      </c>
      <c r="C112" s="185"/>
      <c r="D112" s="185"/>
      <c r="E112" s="185"/>
      <c r="F112" s="185"/>
      <c r="G112" s="185"/>
      <c r="H112" s="186"/>
    </row>
    <row r="113" spans="1:8" ht="12.75">
      <c r="B113" s="193" t="str">
        <f>C$5&amp;B111</f>
        <v>http://47.90.207.85/cookie_management/event/selectEventList</v>
      </c>
      <c r="C113" s="194"/>
      <c r="D113" s="194"/>
      <c r="E113" s="194"/>
      <c r="F113" s="194"/>
      <c r="G113" s="194"/>
      <c r="H113" s="195"/>
    </row>
    <row r="114" spans="1:8" ht="12.75">
      <c r="B114" s="66" t="s">
        <v>7</v>
      </c>
      <c r="C114" s="67" t="s">
        <v>8</v>
      </c>
      <c r="D114" s="67" t="s">
        <v>9</v>
      </c>
      <c r="E114" s="67" t="s">
        <v>10</v>
      </c>
      <c r="F114" s="67" t="s">
        <v>11</v>
      </c>
      <c r="G114" s="67" t="s">
        <v>12</v>
      </c>
      <c r="H114" s="67" t="s">
        <v>13</v>
      </c>
    </row>
    <row r="115" spans="1:8" ht="12.75">
      <c r="B115" s="68" t="s">
        <v>114</v>
      </c>
      <c r="C115" s="69" t="s">
        <v>41</v>
      </c>
      <c r="D115" s="69" t="s">
        <v>16</v>
      </c>
      <c r="E115" s="69" t="s">
        <v>17</v>
      </c>
      <c r="F115" s="69" t="s">
        <v>115</v>
      </c>
      <c r="G115" s="69"/>
      <c r="H115" s="70"/>
    </row>
    <row r="116" spans="1:8" ht="12.75">
      <c r="A116" s="81"/>
      <c r="B116" s="72" t="s">
        <v>116</v>
      </c>
      <c r="C116" s="73" t="s">
        <v>44</v>
      </c>
      <c r="D116" s="73" t="s">
        <v>16</v>
      </c>
      <c r="E116" s="73" t="s">
        <v>17</v>
      </c>
      <c r="F116" s="73" t="s">
        <v>117</v>
      </c>
      <c r="G116" s="73"/>
      <c r="H116" s="74" t="s">
        <v>117</v>
      </c>
    </row>
    <row r="117" spans="1:8" ht="12.75">
      <c r="A117" s="82"/>
      <c r="B117" s="76" t="s">
        <v>118</v>
      </c>
      <c r="C117" s="56" t="s">
        <v>53</v>
      </c>
      <c r="D117" s="56" t="s">
        <v>16</v>
      </c>
      <c r="E117" s="56" t="s">
        <v>17</v>
      </c>
      <c r="F117" s="56" t="s">
        <v>119</v>
      </c>
      <c r="G117" s="56"/>
      <c r="H117" s="58" t="s">
        <v>120</v>
      </c>
    </row>
    <row r="118" spans="1:8" ht="12.75">
      <c r="A118" s="82"/>
      <c r="B118" s="76" t="s">
        <v>121</v>
      </c>
      <c r="C118" s="56" t="s">
        <v>53</v>
      </c>
      <c r="D118" s="56" t="s">
        <v>16</v>
      </c>
      <c r="E118" s="56" t="s">
        <v>17</v>
      </c>
      <c r="F118" s="56" t="s">
        <v>122</v>
      </c>
      <c r="G118" s="56"/>
      <c r="H118" s="58" t="s">
        <v>123</v>
      </c>
    </row>
    <row r="119" spans="1:8" ht="12.75">
      <c r="A119" s="82"/>
      <c r="B119" s="76" t="s">
        <v>124</v>
      </c>
      <c r="C119" s="56" t="s">
        <v>125</v>
      </c>
      <c r="D119" s="56" t="s">
        <v>16</v>
      </c>
      <c r="E119" s="56" t="s">
        <v>17</v>
      </c>
      <c r="F119" s="56" t="s">
        <v>126</v>
      </c>
      <c r="G119" s="56"/>
      <c r="H119" s="58"/>
    </row>
    <row r="120" spans="1:8" ht="12.75">
      <c r="A120" s="82"/>
      <c r="B120" s="76" t="s">
        <v>127</v>
      </c>
      <c r="C120" s="56" t="s">
        <v>125</v>
      </c>
      <c r="D120" s="56" t="s">
        <v>16</v>
      </c>
      <c r="E120" s="56" t="s">
        <v>17</v>
      </c>
      <c r="F120" s="56" t="s">
        <v>128</v>
      </c>
      <c r="G120" s="56"/>
      <c r="H120" s="58"/>
    </row>
    <row r="121" spans="1:8" ht="12.75">
      <c r="A121" s="82"/>
      <c r="B121" s="76" t="s">
        <v>129</v>
      </c>
      <c r="C121" s="56" t="s">
        <v>102</v>
      </c>
      <c r="D121" s="56" t="s">
        <v>16</v>
      </c>
      <c r="E121" s="56" t="s">
        <v>17</v>
      </c>
      <c r="F121" s="56" t="s">
        <v>130</v>
      </c>
      <c r="G121" s="56"/>
      <c r="H121" s="58" t="s">
        <v>131</v>
      </c>
    </row>
    <row r="122" spans="1:8" ht="12.75">
      <c r="A122" s="82"/>
      <c r="B122" s="76" t="s">
        <v>132</v>
      </c>
      <c r="C122" s="56" t="s">
        <v>102</v>
      </c>
      <c r="D122" s="56" t="s">
        <v>16</v>
      </c>
      <c r="E122" s="56" t="s">
        <v>17</v>
      </c>
      <c r="F122" s="56" t="s">
        <v>133</v>
      </c>
      <c r="G122" s="56"/>
      <c r="H122" s="58" t="s">
        <v>134</v>
      </c>
    </row>
    <row r="123" spans="1:8" ht="12.75">
      <c r="A123" s="82"/>
      <c r="B123" s="85" t="s">
        <v>135</v>
      </c>
      <c r="C123" s="60" t="s">
        <v>102</v>
      </c>
      <c r="D123" s="60" t="s">
        <v>16</v>
      </c>
      <c r="E123" s="60" t="s">
        <v>17</v>
      </c>
      <c r="F123" s="60" t="s">
        <v>136</v>
      </c>
      <c r="G123" s="60"/>
      <c r="H123" s="78" t="s">
        <v>137</v>
      </c>
    </row>
    <row r="124" spans="1:8" ht="12.75">
      <c r="B124" s="20" t="s">
        <v>25</v>
      </c>
      <c r="C124" s="21" t="s">
        <v>26</v>
      </c>
      <c r="D124" s="21" t="s">
        <v>16</v>
      </c>
      <c r="E124" s="21" t="s">
        <v>17</v>
      </c>
      <c r="F124" s="21" t="s">
        <v>27</v>
      </c>
      <c r="G124" s="21"/>
      <c r="H124" s="21"/>
    </row>
    <row r="127" spans="1:8" ht="12.75">
      <c r="B127" s="13" t="s">
        <v>138</v>
      </c>
      <c r="C127" s="14"/>
      <c r="D127" s="15" t="s">
        <v>4</v>
      </c>
      <c r="E127" s="14"/>
      <c r="F127" s="14" t="s">
        <v>5</v>
      </c>
      <c r="G127" s="16"/>
      <c r="H127" s="16"/>
    </row>
    <row r="128" spans="1:8" ht="12.75">
      <c r="B128" s="184" t="s">
        <v>139</v>
      </c>
      <c r="C128" s="185"/>
      <c r="D128" s="185"/>
      <c r="E128" s="185"/>
      <c r="F128" s="185"/>
      <c r="G128" s="185"/>
      <c r="H128" s="186"/>
    </row>
    <row r="129" spans="2:8" ht="30" customHeight="1">
      <c r="B129" s="193" t="str">
        <f>C$5&amp;B127&amp;"&amp;event_table_idx=1&amp;event_type=1&amp;event_active=1&amp;event_create=2017-04-12 00:00:00&amp;event_end=9999-12-31 00:00:00&amp;event_title_key=m_title1&amp;event_content_key=m_content1&amp;event_tab_key=m_tab1"</f>
        <v>http://47.90.207.85/cookie_management/event/updateEventList&amp;event_table_idx=1&amp;event_type=1&amp;event_active=1&amp;event_create=2017-04-12 00:00:00&amp;event_end=9999-12-31 00:00:00&amp;event_title_key=m_title1&amp;event_content_key=m_content1&amp;event_tab_key=m_tab1</v>
      </c>
      <c r="C129" s="194"/>
      <c r="D129" s="194"/>
      <c r="E129" s="194"/>
      <c r="F129" s="194"/>
      <c r="G129" s="194"/>
      <c r="H129" s="195"/>
    </row>
    <row r="130" spans="2:8" ht="12.75">
      <c r="B130" s="18" t="s">
        <v>7</v>
      </c>
      <c r="C130" s="19" t="s">
        <v>8</v>
      </c>
      <c r="D130" s="19" t="s">
        <v>9</v>
      </c>
      <c r="E130" s="19" t="s">
        <v>10</v>
      </c>
      <c r="F130" s="19" t="s">
        <v>11</v>
      </c>
      <c r="G130" s="19" t="s">
        <v>12</v>
      </c>
      <c r="H130" s="19" t="s">
        <v>13</v>
      </c>
    </row>
    <row r="131" spans="2:8" ht="12.75">
      <c r="B131" s="24" t="s">
        <v>116</v>
      </c>
      <c r="C131" s="17" t="s">
        <v>44</v>
      </c>
      <c r="D131" s="17" t="s">
        <v>30</v>
      </c>
      <c r="E131" s="17" t="s">
        <v>31</v>
      </c>
      <c r="F131" s="17" t="s">
        <v>117</v>
      </c>
      <c r="G131" s="17"/>
      <c r="H131" s="17" t="s">
        <v>117</v>
      </c>
    </row>
    <row r="132" spans="2:8" ht="12.75">
      <c r="B132" s="24" t="s">
        <v>118</v>
      </c>
      <c r="C132" s="17" t="s">
        <v>53</v>
      </c>
      <c r="D132" s="17" t="s">
        <v>30</v>
      </c>
      <c r="E132" s="17" t="s">
        <v>31</v>
      </c>
      <c r="F132" s="17" t="s">
        <v>119</v>
      </c>
      <c r="G132" s="17"/>
      <c r="H132" s="17" t="s">
        <v>120</v>
      </c>
    </row>
    <row r="133" spans="2:8" ht="12.75">
      <c r="B133" s="24" t="s">
        <v>121</v>
      </c>
      <c r="C133" s="17" t="s">
        <v>53</v>
      </c>
      <c r="D133" s="17" t="s">
        <v>30</v>
      </c>
      <c r="E133" s="17" t="s">
        <v>31</v>
      </c>
      <c r="F133" s="17" t="s">
        <v>122</v>
      </c>
      <c r="G133" s="17"/>
      <c r="H133" s="17" t="s">
        <v>123</v>
      </c>
    </row>
    <row r="134" spans="2:8" ht="12.75">
      <c r="B134" s="24" t="s">
        <v>124</v>
      </c>
      <c r="C134" s="17" t="s">
        <v>125</v>
      </c>
      <c r="D134" s="17" t="s">
        <v>30</v>
      </c>
      <c r="E134" s="17" t="s">
        <v>31</v>
      </c>
      <c r="F134" s="17" t="s">
        <v>126</v>
      </c>
      <c r="G134" s="17"/>
      <c r="H134" s="17"/>
    </row>
    <row r="135" spans="2:8" ht="12.75">
      <c r="B135" s="24" t="s">
        <v>127</v>
      </c>
      <c r="C135" s="17" t="s">
        <v>125</v>
      </c>
      <c r="D135" s="17" t="s">
        <v>30</v>
      </c>
      <c r="E135" s="17" t="s">
        <v>31</v>
      </c>
      <c r="F135" s="17" t="s">
        <v>128</v>
      </c>
      <c r="G135" s="17"/>
      <c r="H135" s="17"/>
    </row>
    <row r="136" spans="2:8" ht="12.75">
      <c r="B136" s="24" t="s">
        <v>129</v>
      </c>
      <c r="C136" s="17" t="s">
        <v>102</v>
      </c>
      <c r="D136" s="17" t="s">
        <v>30</v>
      </c>
      <c r="E136" s="17" t="s">
        <v>31</v>
      </c>
      <c r="F136" s="17" t="s">
        <v>130</v>
      </c>
      <c r="G136" s="17"/>
      <c r="H136" s="17" t="s">
        <v>131</v>
      </c>
    </row>
    <row r="137" spans="2:8" ht="12.75">
      <c r="B137" s="24" t="s">
        <v>132</v>
      </c>
      <c r="C137" s="17" t="s">
        <v>102</v>
      </c>
      <c r="D137" s="17" t="s">
        <v>30</v>
      </c>
      <c r="E137" s="17" t="s">
        <v>31</v>
      </c>
      <c r="F137" s="17" t="s">
        <v>133</v>
      </c>
      <c r="G137" s="17"/>
      <c r="H137" s="17" t="s">
        <v>134</v>
      </c>
    </row>
    <row r="138" spans="2:8" ht="12.75">
      <c r="B138" s="24" t="s">
        <v>135</v>
      </c>
      <c r="C138" s="17" t="s">
        <v>102</v>
      </c>
      <c r="D138" s="17" t="s">
        <v>30</v>
      </c>
      <c r="E138" s="17" t="s">
        <v>31</v>
      </c>
      <c r="F138" s="17" t="s">
        <v>136</v>
      </c>
      <c r="G138" s="17"/>
      <c r="H138" s="17" t="s">
        <v>137</v>
      </c>
    </row>
    <row r="139" spans="2:8" ht="12.75">
      <c r="B139" s="20" t="s">
        <v>25</v>
      </c>
      <c r="C139" s="21" t="s">
        <v>26</v>
      </c>
      <c r="D139" s="21" t="s">
        <v>16</v>
      </c>
      <c r="E139" s="21" t="s">
        <v>17</v>
      </c>
      <c r="F139" s="21" t="s">
        <v>27</v>
      </c>
      <c r="G139" s="21"/>
      <c r="H139" s="21"/>
    </row>
    <row r="142" spans="2:8" ht="12.75">
      <c r="B142" s="13" t="s">
        <v>140</v>
      </c>
      <c r="C142" s="14"/>
      <c r="D142" s="15" t="s">
        <v>4</v>
      </c>
      <c r="E142" s="14"/>
      <c r="F142" s="14" t="s">
        <v>5</v>
      </c>
      <c r="G142" s="16"/>
      <c r="H142" s="16"/>
    </row>
    <row r="143" spans="2:8" ht="12.75">
      <c r="B143" s="184" t="s">
        <v>141</v>
      </c>
      <c r="C143" s="185"/>
      <c r="D143" s="185"/>
      <c r="E143" s="185"/>
      <c r="F143" s="185"/>
      <c r="G143" s="185"/>
      <c r="H143" s="186"/>
    </row>
    <row r="144" spans="2:8" ht="28.5" customHeight="1">
      <c r="B144" s="193" t="str">
        <f>C$5&amp;B142&amp;"&amp;event_type=1&amp;event_active=1&amp;event_create=2017-04-12 00:00:00&amp;event_end=9999-12-31 00:00:00&amp;event_title_key=m_title1&amp;event_content_key=m_content1&amp;event_tab_key=m_tab1"</f>
        <v>http://47.90.207.85/cookie_management/event/insertEventList&amp;event_type=1&amp;event_active=1&amp;event_create=2017-04-12 00:00:00&amp;event_end=9999-12-31 00:00:00&amp;event_title_key=m_title1&amp;event_content_key=m_content1&amp;event_tab_key=m_tab1</v>
      </c>
      <c r="C144" s="194"/>
      <c r="D144" s="194"/>
      <c r="E144" s="194"/>
      <c r="F144" s="194"/>
      <c r="G144" s="194"/>
      <c r="H144" s="195"/>
    </row>
    <row r="145" spans="2:8" ht="12.75">
      <c r="B145" s="18" t="s">
        <v>7</v>
      </c>
      <c r="C145" s="19" t="s">
        <v>8</v>
      </c>
      <c r="D145" s="19" t="s">
        <v>9</v>
      </c>
      <c r="E145" s="19" t="s">
        <v>10</v>
      </c>
      <c r="F145" s="19" t="s">
        <v>11</v>
      </c>
      <c r="G145" s="19" t="s">
        <v>12</v>
      </c>
      <c r="H145" s="19" t="s">
        <v>13</v>
      </c>
    </row>
    <row r="146" spans="2:8" ht="12.75">
      <c r="B146" s="24" t="s">
        <v>118</v>
      </c>
      <c r="C146" s="17" t="s">
        <v>53</v>
      </c>
      <c r="D146" s="17" t="s">
        <v>30</v>
      </c>
      <c r="E146" s="17" t="s">
        <v>31</v>
      </c>
      <c r="F146" s="17" t="s">
        <v>119</v>
      </c>
      <c r="G146" s="17"/>
      <c r="H146" s="17" t="s">
        <v>120</v>
      </c>
    </row>
    <row r="147" spans="2:8" ht="12.75">
      <c r="B147" s="24" t="s">
        <v>121</v>
      </c>
      <c r="C147" s="17" t="s">
        <v>53</v>
      </c>
      <c r="D147" s="17" t="s">
        <v>30</v>
      </c>
      <c r="E147" s="17" t="s">
        <v>31</v>
      </c>
      <c r="F147" s="17" t="s">
        <v>122</v>
      </c>
      <c r="G147" s="17"/>
      <c r="H147" s="17" t="s">
        <v>123</v>
      </c>
    </row>
    <row r="148" spans="2:8" ht="12.75">
      <c r="B148" s="24" t="s">
        <v>124</v>
      </c>
      <c r="C148" s="17" t="s">
        <v>125</v>
      </c>
      <c r="D148" s="17" t="s">
        <v>30</v>
      </c>
      <c r="E148" s="17" t="s">
        <v>31</v>
      </c>
      <c r="F148" s="17" t="s">
        <v>126</v>
      </c>
      <c r="G148" s="17"/>
      <c r="H148" s="17"/>
    </row>
    <row r="149" spans="2:8" ht="12.75">
      <c r="B149" s="24" t="s">
        <v>127</v>
      </c>
      <c r="C149" s="17" t="s">
        <v>125</v>
      </c>
      <c r="D149" s="17" t="s">
        <v>30</v>
      </c>
      <c r="E149" s="17" t="s">
        <v>31</v>
      </c>
      <c r="F149" s="17" t="s">
        <v>128</v>
      </c>
      <c r="G149" s="17"/>
      <c r="H149" s="17"/>
    </row>
    <row r="150" spans="2:8" ht="12.75">
      <c r="B150" s="24" t="s">
        <v>129</v>
      </c>
      <c r="C150" s="17" t="s">
        <v>102</v>
      </c>
      <c r="D150" s="17" t="s">
        <v>30</v>
      </c>
      <c r="E150" s="17" t="s">
        <v>31</v>
      </c>
      <c r="F150" s="17" t="s">
        <v>142</v>
      </c>
      <c r="G150" s="17"/>
      <c r="H150" s="17"/>
    </row>
    <row r="151" spans="2:8" ht="12.75">
      <c r="B151" s="24" t="s">
        <v>132</v>
      </c>
      <c r="C151" s="17" t="s">
        <v>102</v>
      </c>
      <c r="D151" s="17" t="s">
        <v>30</v>
      </c>
      <c r="E151" s="17" t="s">
        <v>31</v>
      </c>
      <c r="F151" s="17" t="s">
        <v>143</v>
      </c>
      <c r="G151" s="17"/>
      <c r="H151" s="17"/>
    </row>
    <row r="152" spans="2:8" ht="12.75">
      <c r="B152" s="24" t="s">
        <v>135</v>
      </c>
      <c r="C152" s="17" t="s">
        <v>102</v>
      </c>
      <c r="D152" s="17" t="s">
        <v>30</v>
      </c>
      <c r="E152" s="17" t="s">
        <v>31</v>
      </c>
      <c r="F152" s="17" t="s">
        <v>144</v>
      </c>
      <c r="G152" s="17"/>
      <c r="H152" s="17"/>
    </row>
    <row r="153" spans="2:8" ht="12.75">
      <c r="B153" s="20" t="s">
        <v>25</v>
      </c>
      <c r="C153" s="21" t="s">
        <v>26</v>
      </c>
      <c r="D153" s="21" t="s">
        <v>16</v>
      </c>
      <c r="E153" s="21" t="s">
        <v>17</v>
      </c>
      <c r="F153" s="21" t="s">
        <v>27</v>
      </c>
      <c r="G153" s="21"/>
      <c r="H153" s="21"/>
    </row>
    <row r="156" spans="2:8" ht="12.75">
      <c r="B156" s="13" t="s">
        <v>145</v>
      </c>
      <c r="C156" s="14"/>
      <c r="D156" s="15" t="s">
        <v>4</v>
      </c>
      <c r="E156" s="14"/>
      <c r="F156" s="14" t="s">
        <v>5</v>
      </c>
      <c r="G156" s="16"/>
      <c r="H156" s="16"/>
    </row>
    <row r="157" spans="2:8" ht="12.75">
      <c r="B157" s="184" t="s">
        <v>146</v>
      </c>
      <c r="C157" s="185"/>
      <c r="D157" s="185"/>
      <c r="E157" s="185"/>
      <c r="F157" s="185"/>
      <c r="G157" s="185"/>
      <c r="H157" s="186"/>
    </row>
    <row r="158" spans="2:8" ht="12.75">
      <c r="B158" s="193" t="str">
        <f>C$5&amp;B156</f>
        <v>http://47.90.207.85/cookie_management/event/selectEventData</v>
      </c>
      <c r="C158" s="194"/>
      <c r="D158" s="194"/>
      <c r="E158" s="194"/>
      <c r="F158" s="194"/>
      <c r="G158" s="194"/>
      <c r="H158" s="195"/>
    </row>
    <row r="159" spans="2:8" ht="12.75">
      <c r="B159" s="66" t="s">
        <v>7</v>
      </c>
      <c r="C159" s="67" t="s">
        <v>8</v>
      </c>
      <c r="D159" s="67" t="s">
        <v>9</v>
      </c>
      <c r="E159" s="67" t="s">
        <v>10</v>
      </c>
      <c r="F159" s="67" t="s">
        <v>11</v>
      </c>
      <c r="G159" s="67" t="s">
        <v>12</v>
      </c>
      <c r="H159" s="67" t="s">
        <v>13</v>
      </c>
    </row>
    <row r="160" spans="2:8" ht="12.75">
      <c r="B160" s="68" t="s">
        <v>147</v>
      </c>
      <c r="C160" s="69" t="s">
        <v>41</v>
      </c>
      <c r="D160" s="69" t="s">
        <v>16</v>
      </c>
      <c r="E160" s="69" t="s">
        <v>17</v>
      </c>
      <c r="F160" s="69" t="s">
        <v>148</v>
      </c>
      <c r="G160" s="69"/>
      <c r="H160" s="70"/>
    </row>
    <row r="161" spans="1:8" ht="12.75">
      <c r="A161" s="81"/>
      <c r="B161" s="72" t="s">
        <v>149</v>
      </c>
      <c r="C161" s="73" t="s">
        <v>44</v>
      </c>
      <c r="D161" s="73" t="s">
        <v>16</v>
      </c>
      <c r="E161" s="73" t="s">
        <v>17</v>
      </c>
      <c r="F161" s="73" t="s">
        <v>150</v>
      </c>
      <c r="G161" s="73"/>
      <c r="H161" s="74"/>
    </row>
    <row r="162" spans="1:8" ht="12.75">
      <c r="A162" s="82"/>
      <c r="B162" s="76" t="s">
        <v>116</v>
      </c>
      <c r="C162" s="56" t="s">
        <v>53</v>
      </c>
      <c r="D162" s="56" t="s">
        <v>16</v>
      </c>
      <c r="E162" s="56" t="s">
        <v>17</v>
      </c>
      <c r="F162" s="56" t="s">
        <v>117</v>
      </c>
      <c r="G162" s="56"/>
      <c r="H162" s="58" t="s">
        <v>151</v>
      </c>
    </row>
    <row r="163" spans="1:8" ht="12.75">
      <c r="A163" s="82"/>
      <c r="B163" s="76" t="s">
        <v>152</v>
      </c>
      <c r="C163" s="56" t="s">
        <v>53</v>
      </c>
      <c r="D163" s="56" t="s">
        <v>16</v>
      </c>
      <c r="E163" s="56" t="s">
        <v>17</v>
      </c>
      <c r="F163" s="56" t="s">
        <v>153</v>
      </c>
      <c r="G163" s="56"/>
      <c r="H163" s="58"/>
    </row>
    <row r="164" spans="1:8" ht="12.75">
      <c r="A164" s="82"/>
      <c r="B164" s="76" t="s">
        <v>129</v>
      </c>
      <c r="C164" s="56" t="s">
        <v>102</v>
      </c>
      <c r="D164" s="56" t="s">
        <v>16</v>
      </c>
      <c r="E164" s="56" t="s">
        <v>17</v>
      </c>
      <c r="F164" s="56" t="s">
        <v>154</v>
      </c>
      <c r="G164" s="56"/>
      <c r="H164" s="58" t="s">
        <v>131</v>
      </c>
    </row>
    <row r="165" spans="1:8" ht="12.75">
      <c r="A165" s="82"/>
      <c r="B165" s="76" t="s">
        <v>132</v>
      </c>
      <c r="C165" s="56" t="s">
        <v>102</v>
      </c>
      <c r="D165" s="56" t="s">
        <v>16</v>
      </c>
      <c r="E165" s="56" t="s">
        <v>17</v>
      </c>
      <c r="F165" s="56" t="s">
        <v>155</v>
      </c>
      <c r="G165" s="56"/>
      <c r="H165" s="58" t="s">
        <v>134</v>
      </c>
    </row>
    <row r="166" spans="1:8" ht="63.75">
      <c r="A166" s="82"/>
      <c r="B166" s="85" t="s">
        <v>156</v>
      </c>
      <c r="C166" s="60" t="s">
        <v>15</v>
      </c>
      <c r="D166" s="60" t="s">
        <v>16</v>
      </c>
      <c r="E166" s="60" t="s">
        <v>17</v>
      </c>
      <c r="F166" s="60" t="s">
        <v>157</v>
      </c>
      <c r="G166" s="60"/>
      <c r="H166" s="78" t="s">
        <v>158</v>
      </c>
    </row>
    <row r="167" spans="1:8" ht="12.75">
      <c r="B167" s="20" t="s">
        <v>25</v>
      </c>
      <c r="C167" s="21" t="s">
        <v>26</v>
      </c>
      <c r="D167" s="21" t="s">
        <v>16</v>
      </c>
      <c r="E167" s="21" t="s">
        <v>17</v>
      </c>
      <c r="F167" s="21" t="s">
        <v>27</v>
      </c>
      <c r="G167" s="21"/>
      <c r="H167" s="21"/>
    </row>
    <row r="170" spans="1:8" ht="12.75">
      <c r="B170" s="13" t="s">
        <v>159</v>
      </c>
      <c r="C170" s="14"/>
      <c r="D170" s="15" t="s">
        <v>4</v>
      </c>
      <c r="E170" s="14"/>
      <c r="F170" s="14" t="s">
        <v>5</v>
      </c>
      <c r="G170" s="16"/>
      <c r="H170" s="16"/>
    </row>
    <row r="171" spans="1:8" ht="12.75">
      <c r="B171" s="184" t="s">
        <v>160</v>
      </c>
      <c r="C171" s="185"/>
      <c r="D171" s="185"/>
      <c r="E171" s="185"/>
      <c r="F171" s="185"/>
      <c r="G171" s="185"/>
      <c r="H171" s="186"/>
    </row>
    <row r="172" spans="1:8" ht="27.75" customHeight="1">
      <c r="B172" s="193" t="str">
        <f>C$5&amp;B170&amp;"&amp;event_idx=1&amp;event_table_idx=1&amp;event_reward_oven_id=1&amp;event_title_key=event_title1&amp;event_content_key=event_content1&amp;event_condition=1"</f>
        <v>http://47.90.207.85/cookie_management/event/updateEventData&amp;event_idx=1&amp;event_table_idx=1&amp;event_reward_oven_id=1&amp;event_title_key=event_title1&amp;event_content_key=event_content1&amp;event_condition=1</v>
      </c>
      <c r="C172" s="194"/>
      <c r="D172" s="194"/>
      <c r="E172" s="194"/>
      <c r="F172" s="194"/>
      <c r="G172" s="194"/>
      <c r="H172" s="195"/>
    </row>
    <row r="173" spans="1:8" ht="12.75">
      <c r="B173" s="18" t="s">
        <v>7</v>
      </c>
      <c r="C173" s="19" t="s">
        <v>8</v>
      </c>
      <c r="D173" s="19" t="s">
        <v>9</v>
      </c>
      <c r="E173" s="19" t="s">
        <v>10</v>
      </c>
      <c r="F173" s="19" t="s">
        <v>11</v>
      </c>
      <c r="G173" s="19" t="s">
        <v>12</v>
      </c>
      <c r="H173" s="19" t="s">
        <v>13</v>
      </c>
    </row>
    <row r="174" spans="1:8" ht="12.75">
      <c r="A174" s="11"/>
      <c r="B174" s="24" t="s">
        <v>149</v>
      </c>
      <c r="C174" s="17" t="s">
        <v>44</v>
      </c>
      <c r="D174" s="17" t="s">
        <v>30</v>
      </c>
      <c r="E174" s="17" t="s">
        <v>31</v>
      </c>
      <c r="F174" s="17" t="s">
        <v>150</v>
      </c>
      <c r="G174" s="17"/>
      <c r="H174" s="17"/>
    </row>
    <row r="175" spans="1:8" ht="12.75">
      <c r="A175" s="11"/>
      <c r="B175" s="24" t="s">
        <v>116</v>
      </c>
      <c r="C175" s="17" t="s">
        <v>53</v>
      </c>
      <c r="D175" s="17" t="s">
        <v>30</v>
      </c>
      <c r="E175" s="17" t="s">
        <v>31</v>
      </c>
      <c r="F175" s="17" t="s">
        <v>117</v>
      </c>
      <c r="G175" s="17"/>
      <c r="H175" s="17" t="s">
        <v>151</v>
      </c>
    </row>
    <row r="176" spans="1:8" ht="12.75">
      <c r="A176" s="11"/>
      <c r="B176" s="24" t="s">
        <v>152</v>
      </c>
      <c r="C176" s="17" t="s">
        <v>53</v>
      </c>
      <c r="D176" s="17" t="s">
        <v>30</v>
      </c>
      <c r="E176" s="17" t="s">
        <v>31</v>
      </c>
      <c r="F176" s="17" t="s">
        <v>153</v>
      </c>
      <c r="G176" s="17"/>
      <c r="H176" s="17" t="s">
        <v>161</v>
      </c>
    </row>
    <row r="177" spans="1:8" ht="12.75">
      <c r="A177" s="11"/>
      <c r="B177" s="24" t="s">
        <v>129</v>
      </c>
      <c r="C177" s="17" t="s">
        <v>102</v>
      </c>
      <c r="D177" s="17" t="s">
        <v>30</v>
      </c>
      <c r="E177" s="17" t="s">
        <v>31</v>
      </c>
      <c r="F177" s="17" t="s">
        <v>154</v>
      </c>
      <c r="G177" s="17"/>
      <c r="H177" s="17" t="s">
        <v>131</v>
      </c>
    </row>
    <row r="178" spans="1:8" ht="12.75">
      <c r="A178" s="11"/>
      <c r="B178" s="24" t="s">
        <v>132</v>
      </c>
      <c r="C178" s="17" t="s">
        <v>102</v>
      </c>
      <c r="D178" s="17" t="s">
        <v>30</v>
      </c>
      <c r="E178" s="17" t="s">
        <v>31</v>
      </c>
      <c r="F178" s="17" t="s">
        <v>155</v>
      </c>
      <c r="G178" s="17"/>
      <c r="H178" s="17" t="s">
        <v>134</v>
      </c>
    </row>
    <row r="179" spans="1:8" ht="63.75">
      <c r="A179" s="11"/>
      <c r="B179" s="24" t="s">
        <v>156</v>
      </c>
      <c r="C179" s="17" t="s">
        <v>15</v>
      </c>
      <c r="D179" s="17" t="s">
        <v>30</v>
      </c>
      <c r="E179" s="17" t="s">
        <v>31</v>
      </c>
      <c r="F179" s="17" t="s">
        <v>157</v>
      </c>
      <c r="G179" s="17"/>
      <c r="H179" s="17" t="s">
        <v>158</v>
      </c>
    </row>
    <row r="180" spans="1:8" ht="12.75">
      <c r="B180" s="20" t="s">
        <v>25</v>
      </c>
      <c r="C180" s="21" t="s">
        <v>26</v>
      </c>
      <c r="D180" s="21" t="s">
        <v>16</v>
      </c>
      <c r="E180" s="21" t="s">
        <v>17</v>
      </c>
      <c r="F180" s="21" t="s">
        <v>27</v>
      </c>
      <c r="G180" s="21"/>
      <c r="H180" s="21"/>
    </row>
    <row r="183" spans="1:8" ht="12.75">
      <c r="B183" s="13" t="s">
        <v>162</v>
      </c>
      <c r="C183" s="14"/>
      <c r="D183" s="15" t="s">
        <v>4</v>
      </c>
      <c r="E183" s="14"/>
      <c r="F183" s="14" t="s">
        <v>5</v>
      </c>
      <c r="G183" s="16"/>
      <c r="H183" s="16"/>
    </row>
    <row r="184" spans="1:8" ht="12.75">
      <c r="B184" s="184" t="s">
        <v>163</v>
      </c>
      <c r="C184" s="185"/>
      <c r="D184" s="185"/>
      <c r="E184" s="185"/>
      <c r="F184" s="185"/>
      <c r="G184" s="185"/>
      <c r="H184" s="186"/>
    </row>
    <row r="185" spans="1:8" ht="32.25" customHeight="1">
      <c r="B185" s="193" t="str">
        <f>C$5&amp;B183&amp;"&amp;event_table_idx=1&amp;event_reward_oven_id=1&amp;event_title_key=event_title1&amp;event_content_key=event_content1&amp;event_condition=1"</f>
        <v>http://47.90.207.85/cookie_management/event/insertEventData&amp;event_table_idx=1&amp;event_reward_oven_id=1&amp;event_title_key=event_title1&amp;event_content_key=event_content1&amp;event_condition=1</v>
      </c>
      <c r="C185" s="194"/>
      <c r="D185" s="194"/>
      <c r="E185" s="194"/>
      <c r="F185" s="194"/>
      <c r="G185" s="194"/>
      <c r="H185" s="195"/>
    </row>
    <row r="186" spans="1:8" ht="12.75">
      <c r="B186" s="18" t="s">
        <v>7</v>
      </c>
      <c r="C186" s="19" t="s">
        <v>8</v>
      </c>
      <c r="D186" s="19" t="s">
        <v>9</v>
      </c>
      <c r="E186" s="19" t="s">
        <v>10</v>
      </c>
      <c r="F186" s="19" t="s">
        <v>11</v>
      </c>
      <c r="G186" s="19" t="s">
        <v>12</v>
      </c>
      <c r="H186" s="19" t="s">
        <v>13</v>
      </c>
    </row>
    <row r="187" spans="1:8" ht="12.75">
      <c r="B187" s="24" t="s">
        <v>116</v>
      </c>
      <c r="C187" s="17" t="s">
        <v>53</v>
      </c>
      <c r="D187" s="17" t="s">
        <v>30</v>
      </c>
      <c r="E187" s="17" t="s">
        <v>31</v>
      </c>
      <c r="F187" s="17" t="s">
        <v>117</v>
      </c>
      <c r="G187" s="17"/>
      <c r="H187" s="17" t="s">
        <v>151</v>
      </c>
    </row>
    <row r="188" spans="1:8" ht="12.75">
      <c r="B188" s="24" t="s">
        <v>152</v>
      </c>
      <c r="C188" s="17" t="s">
        <v>53</v>
      </c>
      <c r="D188" s="17" t="s">
        <v>30</v>
      </c>
      <c r="E188" s="17" t="s">
        <v>31</v>
      </c>
      <c r="F188" s="17" t="s">
        <v>153</v>
      </c>
      <c r="G188" s="17"/>
      <c r="H188" s="17" t="s">
        <v>161</v>
      </c>
    </row>
    <row r="189" spans="1:8" ht="12.75">
      <c r="B189" s="24" t="s">
        <v>129</v>
      </c>
      <c r="C189" s="17" t="s">
        <v>102</v>
      </c>
      <c r="D189" s="17" t="s">
        <v>30</v>
      </c>
      <c r="E189" s="17" t="s">
        <v>31</v>
      </c>
      <c r="F189" s="17" t="s">
        <v>154</v>
      </c>
      <c r="G189" s="17"/>
      <c r="H189" s="17" t="s">
        <v>131</v>
      </c>
    </row>
    <row r="190" spans="1:8" ht="12.75">
      <c r="B190" s="24" t="s">
        <v>132</v>
      </c>
      <c r="C190" s="17" t="s">
        <v>102</v>
      </c>
      <c r="D190" s="17" t="s">
        <v>30</v>
      </c>
      <c r="E190" s="17" t="s">
        <v>31</v>
      </c>
      <c r="F190" s="17" t="s">
        <v>155</v>
      </c>
      <c r="G190" s="17"/>
      <c r="H190" s="17" t="s">
        <v>134</v>
      </c>
    </row>
    <row r="191" spans="1:8" ht="73.5" customHeight="1">
      <c r="B191" s="24" t="s">
        <v>156</v>
      </c>
      <c r="C191" s="17" t="s">
        <v>15</v>
      </c>
      <c r="D191" s="17" t="s">
        <v>30</v>
      </c>
      <c r="E191" s="17" t="s">
        <v>31</v>
      </c>
      <c r="F191" s="17" t="s">
        <v>157</v>
      </c>
      <c r="G191" s="17"/>
      <c r="H191" s="17" t="s">
        <v>158</v>
      </c>
    </row>
    <row r="192" spans="1:8" ht="12.75">
      <c r="B192" s="20" t="s">
        <v>25</v>
      </c>
      <c r="C192" s="21" t="s">
        <v>26</v>
      </c>
      <c r="D192" s="21" t="s">
        <v>16</v>
      </c>
      <c r="E192" s="21" t="s">
        <v>17</v>
      </c>
      <c r="F192" s="21" t="s">
        <v>27</v>
      </c>
      <c r="G192" s="21"/>
      <c r="H192" s="21"/>
    </row>
    <row r="195" spans="1:8" ht="12.75">
      <c r="B195" s="13" t="s">
        <v>164</v>
      </c>
      <c r="C195" s="14"/>
      <c r="D195" s="15" t="s">
        <v>4</v>
      </c>
      <c r="E195" s="14"/>
      <c r="F195" s="14" t="s">
        <v>5</v>
      </c>
      <c r="G195" s="16"/>
      <c r="H195" s="16"/>
    </row>
    <row r="196" spans="1:8" ht="12.75">
      <c r="B196" s="184" t="s">
        <v>165</v>
      </c>
      <c r="C196" s="185"/>
      <c r="D196" s="185"/>
      <c r="E196" s="185"/>
      <c r="F196" s="185"/>
      <c r="G196" s="185"/>
      <c r="H196" s="186"/>
    </row>
    <row r="197" spans="1:8" ht="12.75">
      <c r="B197" s="193" t="str">
        <f>C$5&amp;B195&amp;"&amp;type=1&amp;find_user=1"</f>
        <v>http://47.90.207.85/cookie_management/userInfo/getUserAccountInfo&amp;type=1&amp;find_user=1</v>
      </c>
      <c r="C197" s="194"/>
      <c r="D197" s="194"/>
      <c r="E197" s="194"/>
      <c r="F197" s="194"/>
      <c r="G197" s="194"/>
      <c r="H197" s="195"/>
    </row>
    <row r="198" spans="1:8" ht="12.75">
      <c r="B198" s="18" t="s">
        <v>7</v>
      </c>
      <c r="C198" s="19" t="s">
        <v>8</v>
      </c>
      <c r="D198" s="19" t="s">
        <v>9</v>
      </c>
      <c r="E198" s="19" t="s">
        <v>10</v>
      </c>
      <c r="F198" s="19" t="s">
        <v>11</v>
      </c>
      <c r="G198" s="19" t="s">
        <v>12</v>
      </c>
      <c r="H198" s="19" t="s">
        <v>13</v>
      </c>
    </row>
    <row r="199" spans="1:8" ht="12.75">
      <c r="A199" s="11"/>
      <c r="B199" s="24" t="s">
        <v>35</v>
      </c>
      <c r="C199" s="17" t="s">
        <v>15</v>
      </c>
      <c r="D199" s="17" t="s">
        <v>30</v>
      </c>
      <c r="E199" s="17" t="s">
        <v>31</v>
      </c>
      <c r="F199" s="17" t="s">
        <v>166</v>
      </c>
      <c r="G199" s="17"/>
      <c r="H199" s="17" t="s">
        <v>167</v>
      </c>
    </row>
    <row r="200" spans="1:8" ht="12.75">
      <c r="A200" s="11"/>
      <c r="B200" s="86" t="s">
        <v>168</v>
      </c>
      <c r="C200" s="33" t="s">
        <v>15</v>
      </c>
      <c r="D200" s="33" t="s">
        <v>30</v>
      </c>
      <c r="E200" s="33" t="s">
        <v>31</v>
      </c>
      <c r="F200" s="33" t="s">
        <v>169</v>
      </c>
      <c r="G200" s="33"/>
      <c r="H200" s="33"/>
    </row>
    <row r="201" spans="1:8" ht="12.75">
      <c r="A201" s="11"/>
      <c r="B201" s="87" t="s">
        <v>170</v>
      </c>
      <c r="C201" s="88" t="s">
        <v>41</v>
      </c>
      <c r="D201" s="89" t="s">
        <v>16</v>
      </c>
      <c r="E201" s="89" t="s">
        <v>17</v>
      </c>
      <c r="F201" s="88"/>
      <c r="G201" s="88"/>
      <c r="H201" s="90"/>
    </row>
    <row r="202" spans="1:8" ht="12.75">
      <c r="A202" s="11"/>
      <c r="B202" s="91" t="s">
        <v>171</v>
      </c>
      <c r="C202" s="92" t="s">
        <v>15</v>
      </c>
      <c r="D202" s="93" t="s">
        <v>16</v>
      </c>
      <c r="E202" s="93" t="s">
        <v>17</v>
      </c>
      <c r="F202" s="92" t="s">
        <v>172</v>
      </c>
      <c r="G202" s="92"/>
      <c r="H202" s="94" t="s">
        <v>173</v>
      </c>
    </row>
    <row r="203" spans="1:8" ht="12.75">
      <c r="A203" s="11"/>
      <c r="B203" s="95" t="s">
        <v>174</v>
      </c>
      <c r="C203" s="96" t="s">
        <v>15</v>
      </c>
      <c r="D203" s="97" t="s">
        <v>16</v>
      </c>
      <c r="E203" s="97" t="s">
        <v>17</v>
      </c>
      <c r="F203" s="98" t="s">
        <v>175</v>
      </c>
      <c r="G203" s="96"/>
      <c r="H203" s="99"/>
    </row>
    <row r="204" spans="1:8" ht="12.75">
      <c r="A204" s="11"/>
      <c r="B204" s="100" t="s">
        <v>176</v>
      </c>
      <c r="C204" s="101" t="s">
        <v>15</v>
      </c>
      <c r="D204" s="102" t="s">
        <v>16</v>
      </c>
      <c r="E204" s="102" t="s">
        <v>17</v>
      </c>
      <c r="F204" s="101" t="s">
        <v>177</v>
      </c>
      <c r="G204" s="101"/>
      <c r="H204" s="103"/>
    </row>
    <row r="205" spans="1:8" ht="12.75">
      <c r="A205" s="11"/>
      <c r="B205" s="100" t="s">
        <v>178</v>
      </c>
      <c r="C205" s="101" t="s">
        <v>15</v>
      </c>
      <c r="D205" s="102" t="s">
        <v>16</v>
      </c>
      <c r="E205" s="102" t="s">
        <v>17</v>
      </c>
      <c r="F205" s="101" t="s">
        <v>179</v>
      </c>
      <c r="G205" s="101"/>
      <c r="H205" s="103"/>
    </row>
    <row r="206" spans="1:8" ht="12.75">
      <c r="A206" s="11"/>
      <c r="B206" s="104" t="s">
        <v>180</v>
      </c>
      <c r="C206" s="105" t="s">
        <v>21</v>
      </c>
      <c r="D206" s="106" t="s">
        <v>16</v>
      </c>
      <c r="E206" s="106" t="s">
        <v>17</v>
      </c>
      <c r="F206" s="107" t="s">
        <v>181</v>
      </c>
      <c r="G206" s="105"/>
      <c r="H206" s="108"/>
    </row>
    <row r="207" spans="1:8" ht="12.75">
      <c r="A207" s="11"/>
      <c r="B207" s="109" t="s">
        <v>182</v>
      </c>
      <c r="C207" s="21" t="s">
        <v>41</v>
      </c>
      <c r="D207" s="21" t="s">
        <v>16</v>
      </c>
      <c r="E207" s="21" t="s">
        <v>17</v>
      </c>
      <c r="F207" s="21" t="s">
        <v>183</v>
      </c>
      <c r="G207" s="21"/>
      <c r="H207" s="110"/>
    </row>
    <row r="208" spans="1:8" ht="12.75">
      <c r="A208" s="81"/>
      <c r="B208" s="72" t="s">
        <v>174</v>
      </c>
      <c r="C208" s="73" t="s">
        <v>15</v>
      </c>
      <c r="D208" s="73" t="s">
        <v>16</v>
      </c>
      <c r="E208" s="73" t="s">
        <v>17</v>
      </c>
      <c r="F208" s="73" t="s">
        <v>175</v>
      </c>
      <c r="G208" s="73"/>
      <c r="H208" s="74"/>
    </row>
    <row r="209" spans="1:8" ht="12.75">
      <c r="A209" s="82"/>
      <c r="B209" s="76" t="s">
        <v>184</v>
      </c>
      <c r="C209" s="56" t="s">
        <v>15</v>
      </c>
      <c r="D209" s="56" t="s">
        <v>16</v>
      </c>
      <c r="E209" s="56" t="s">
        <v>17</v>
      </c>
      <c r="F209" s="56" t="s">
        <v>185</v>
      </c>
      <c r="G209" s="56"/>
      <c r="H209" s="58"/>
    </row>
    <row r="210" spans="1:8" ht="12.75">
      <c r="A210" s="82"/>
      <c r="B210" s="76" t="s">
        <v>186</v>
      </c>
      <c r="C210" s="56" t="s">
        <v>15</v>
      </c>
      <c r="D210" s="56" t="s">
        <v>16</v>
      </c>
      <c r="E210" s="56" t="s">
        <v>17</v>
      </c>
      <c r="F210" s="56" t="s">
        <v>187</v>
      </c>
      <c r="G210" s="56"/>
      <c r="H210" s="58"/>
    </row>
    <row r="211" spans="1:8" ht="12.75">
      <c r="A211" s="82"/>
      <c r="B211" s="85" t="s">
        <v>188</v>
      </c>
      <c r="C211" s="60" t="s">
        <v>15</v>
      </c>
      <c r="D211" s="60" t="s">
        <v>16</v>
      </c>
      <c r="E211" s="60" t="s">
        <v>17</v>
      </c>
      <c r="F211" s="60" t="s">
        <v>189</v>
      </c>
      <c r="G211" s="60"/>
      <c r="H211" s="78"/>
    </row>
    <row r="212" spans="1:8" ht="12.75">
      <c r="B212" s="111" t="s">
        <v>190</v>
      </c>
      <c r="C212" s="45" t="s">
        <v>41</v>
      </c>
      <c r="D212" s="45" t="s">
        <v>16</v>
      </c>
      <c r="E212" s="45" t="s">
        <v>17</v>
      </c>
      <c r="F212" s="112" t="s">
        <v>191</v>
      </c>
      <c r="G212" s="45"/>
      <c r="H212" s="47"/>
    </row>
    <row r="213" spans="1:8" ht="12.75">
      <c r="A213" s="81"/>
      <c r="B213" s="113" t="s">
        <v>43</v>
      </c>
      <c r="C213" s="51" t="s">
        <v>44</v>
      </c>
      <c r="D213" s="51" t="s">
        <v>16</v>
      </c>
      <c r="E213" s="51" t="s">
        <v>17</v>
      </c>
      <c r="F213" s="51" t="s">
        <v>45</v>
      </c>
      <c r="G213" s="51"/>
      <c r="H213" s="53"/>
    </row>
    <row r="214" spans="1:8" ht="12.75">
      <c r="A214" s="82"/>
      <c r="B214" s="76" t="s">
        <v>192</v>
      </c>
      <c r="C214" s="56" t="s">
        <v>193</v>
      </c>
      <c r="D214" s="56" t="s">
        <v>16</v>
      </c>
      <c r="E214" s="56" t="s">
        <v>17</v>
      </c>
      <c r="F214" s="56" t="s">
        <v>48</v>
      </c>
      <c r="G214" s="56"/>
      <c r="H214" s="58" t="s">
        <v>194</v>
      </c>
    </row>
    <row r="215" spans="1:8" ht="12.75">
      <c r="A215" s="82"/>
      <c r="B215" s="76" t="s">
        <v>195</v>
      </c>
      <c r="C215" s="56" t="s">
        <v>196</v>
      </c>
      <c r="D215" s="56" t="s">
        <v>16</v>
      </c>
      <c r="E215" s="56" t="s">
        <v>17</v>
      </c>
      <c r="F215" s="56" t="s">
        <v>197</v>
      </c>
      <c r="G215" s="56"/>
      <c r="H215" s="58"/>
    </row>
    <row r="216" spans="1:8" ht="12.75">
      <c r="A216" s="82"/>
      <c r="B216" s="76" t="s">
        <v>198</v>
      </c>
      <c r="C216" s="56" t="s">
        <v>21</v>
      </c>
      <c r="D216" s="56" t="s">
        <v>16</v>
      </c>
      <c r="E216" s="56" t="s">
        <v>17</v>
      </c>
      <c r="F216" s="56" t="s">
        <v>199</v>
      </c>
      <c r="G216" s="56"/>
      <c r="H216" s="58" t="s">
        <v>200</v>
      </c>
    </row>
    <row r="217" spans="1:8" ht="12.75">
      <c r="A217" s="82"/>
      <c r="B217" s="76" t="s">
        <v>180</v>
      </c>
      <c r="C217" s="56" t="s">
        <v>21</v>
      </c>
      <c r="D217" s="56" t="s">
        <v>16</v>
      </c>
      <c r="E217" s="56" t="s">
        <v>17</v>
      </c>
      <c r="F217" s="56" t="s">
        <v>181</v>
      </c>
      <c r="G217" s="56"/>
      <c r="H217" s="84" t="s">
        <v>201</v>
      </c>
    </row>
    <row r="218" spans="1:8" ht="12.75">
      <c r="A218" s="82"/>
      <c r="B218" s="114" t="s">
        <v>202</v>
      </c>
      <c r="C218" s="115" t="s">
        <v>53</v>
      </c>
      <c r="D218" s="115" t="s">
        <v>16</v>
      </c>
      <c r="E218" s="115" t="s">
        <v>17</v>
      </c>
      <c r="F218" s="115" t="s">
        <v>203</v>
      </c>
      <c r="G218" s="115"/>
      <c r="H218" s="116"/>
    </row>
    <row r="219" spans="1:8" ht="12.75">
      <c r="A219" s="82"/>
      <c r="B219" s="117" t="s">
        <v>204</v>
      </c>
      <c r="C219" s="115" t="s">
        <v>53</v>
      </c>
      <c r="D219" s="21" t="s">
        <v>16</v>
      </c>
      <c r="E219" s="21" t="s">
        <v>17</v>
      </c>
      <c r="F219" s="118" t="s">
        <v>205</v>
      </c>
      <c r="G219" s="102"/>
      <c r="H219" s="119" t="s">
        <v>206</v>
      </c>
    </row>
    <row r="220" spans="1:8" ht="12.75">
      <c r="A220" s="82"/>
      <c r="B220" s="117" t="s">
        <v>49</v>
      </c>
      <c r="C220" s="115" t="s">
        <v>53</v>
      </c>
      <c r="D220" s="21" t="s">
        <v>16</v>
      </c>
      <c r="E220" s="21" t="s">
        <v>17</v>
      </c>
      <c r="F220" s="118" t="s">
        <v>207</v>
      </c>
      <c r="G220" s="102"/>
      <c r="H220" s="58" t="s">
        <v>51</v>
      </c>
    </row>
    <row r="221" spans="1:8" ht="12.75">
      <c r="A221" s="82"/>
      <c r="B221" s="120" t="s">
        <v>52</v>
      </c>
      <c r="C221" s="115" t="s">
        <v>53</v>
      </c>
      <c r="D221" s="21" t="s">
        <v>16</v>
      </c>
      <c r="E221" s="21" t="s">
        <v>17</v>
      </c>
      <c r="F221" s="121" t="s">
        <v>54</v>
      </c>
      <c r="G221" s="122"/>
      <c r="H221" s="21" t="s">
        <v>55</v>
      </c>
    </row>
    <row r="222" spans="1:8" ht="12.75">
      <c r="A222" s="82"/>
      <c r="B222" s="120" t="s">
        <v>208</v>
      </c>
      <c r="C222" s="122" t="s">
        <v>209</v>
      </c>
      <c r="D222" s="21" t="s">
        <v>16</v>
      </c>
      <c r="E222" s="21" t="s">
        <v>17</v>
      </c>
      <c r="F222" s="121" t="s">
        <v>210</v>
      </c>
      <c r="G222" s="122"/>
      <c r="H222" s="21"/>
    </row>
    <row r="223" spans="1:8" ht="12.75">
      <c r="A223" s="82"/>
      <c r="B223" s="120" t="s">
        <v>211</v>
      </c>
      <c r="C223" s="122" t="s">
        <v>209</v>
      </c>
      <c r="D223" s="21" t="s">
        <v>16</v>
      </c>
      <c r="E223" s="21" t="s">
        <v>17</v>
      </c>
      <c r="F223" s="121" t="s">
        <v>212</v>
      </c>
      <c r="G223" s="122"/>
      <c r="H223" s="21"/>
    </row>
    <row r="224" spans="1:8" ht="12.75">
      <c r="A224" s="82"/>
      <c r="B224" s="114" t="s">
        <v>213</v>
      </c>
      <c r="C224" s="122" t="s">
        <v>209</v>
      </c>
      <c r="D224" s="115" t="s">
        <v>16</v>
      </c>
      <c r="E224" s="115" t="s">
        <v>17</v>
      </c>
      <c r="F224" s="123" t="s">
        <v>214</v>
      </c>
      <c r="G224" s="115"/>
      <c r="H224" s="116" t="s">
        <v>215</v>
      </c>
    </row>
    <row r="225" spans="2:8" ht="12.75">
      <c r="B225" s="20" t="s">
        <v>25</v>
      </c>
      <c r="C225" s="21" t="s">
        <v>26</v>
      </c>
      <c r="D225" s="21" t="s">
        <v>16</v>
      </c>
      <c r="E225" s="21" t="s">
        <v>17</v>
      </c>
      <c r="F225" s="21" t="s">
        <v>27</v>
      </c>
      <c r="G225" s="21"/>
      <c r="H225" s="21"/>
    </row>
    <row r="228" spans="2:8" ht="12.75">
      <c r="B228" s="13" t="s">
        <v>216</v>
      </c>
      <c r="C228" s="14"/>
      <c r="D228" s="15" t="s">
        <v>4</v>
      </c>
      <c r="E228" s="14"/>
      <c r="F228" s="14" t="s">
        <v>5</v>
      </c>
      <c r="G228" s="16"/>
      <c r="H228" s="16"/>
    </row>
    <row r="229" spans="2:8" ht="12.75">
      <c r="B229" s="184" t="s">
        <v>217</v>
      </c>
      <c r="C229" s="185"/>
      <c r="D229" s="185"/>
      <c r="E229" s="185"/>
      <c r="F229" s="185"/>
      <c r="G229" s="185"/>
      <c r="H229" s="186"/>
    </row>
    <row r="230" spans="2:8" ht="12.75">
      <c r="B230" s="193" t="str">
        <f>C$5&amp;B228&amp;"&amp;type=1&amp;find_user=1"</f>
        <v>http://47.90.207.85/cookie_management/present/selectUserPresentCount&amp;type=1&amp;find_user=1</v>
      </c>
      <c r="C230" s="194"/>
      <c r="D230" s="194"/>
      <c r="E230" s="194"/>
      <c r="F230" s="194"/>
      <c r="G230" s="194"/>
      <c r="H230" s="195"/>
    </row>
    <row r="231" spans="2:8" ht="12.75">
      <c r="B231" s="18" t="s">
        <v>7</v>
      </c>
      <c r="C231" s="19" t="s">
        <v>8</v>
      </c>
      <c r="D231" s="19" t="s">
        <v>9</v>
      </c>
      <c r="E231" s="19" t="s">
        <v>10</v>
      </c>
      <c r="F231" s="19" t="s">
        <v>11</v>
      </c>
      <c r="G231" s="19" t="s">
        <v>12</v>
      </c>
      <c r="H231" s="19" t="s">
        <v>13</v>
      </c>
    </row>
    <row r="232" spans="2:8" ht="12.75">
      <c r="B232" s="24" t="s">
        <v>35</v>
      </c>
      <c r="C232" s="17" t="s">
        <v>15</v>
      </c>
      <c r="D232" s="17" t="s">
        <v>30</v>
      </c>
      <c r="E232" s="17" t="s">
        <v>31</v>
      </c>
      <c r="F232" s="17" t="s">
        <v>166</v>
      </c>
      <c r="G232" s="17"/>
      <c r="H232" s="17" t="s">
        <v>167</v>
      </c>
    </row>
    <row r="233" spans="2:8" ht="12.75">
      <c r="B233" s="24" t="s">
        <v>168</v>
      </c>
      <c r="C233" s="17" t="s">
        <v>15</v>
      </c>
      <c r="D233" s="17" t="s">
        <v>30</v>
      </c>
      <c r="E233" s="17" t="s">
        <v>31</v>
      </c>
      <c r="F233" s="17" t="s">
        <v>169</v>
      </c>
      <c r="G233" s="17"/>
      <c r="H233" s="124" t="s">
        <v>218</v>
      </c>
    </row>
    <row r="234" spans="2:8" ht="12.75">
      <c r="B234" s="20" t="s">
        <v>176</v>
      </c>
      <c r="C234" s="21" t="s">
        <v>15</v>
      </c>
      <c r="D234" s="21" t="s">
        <v>16</v>
      </c>
      <c r="E234" s="21" t="s">
        <v>17</v>
      </c>
      <c r="F234" s="21" t="s">
        <v>219</v>
      </c>
      <c r="G234" s="21"/>
      <c r="H234" s="21" t="s">
        <v>220</v>
      </c>
    </row>
    <row r="235" spans="2:8" ht="12.75">
      <c r="B235" s="20" t="s">
        <v>25</v>
      </c>
      <c r="C235" s="21" t="s">
        <v>26</v>
      </c>
      <c r="D235" s="21" t="s">
        <v>16</v>
      </c>
      <c r="E235" s="21" t="s">
        <v>17</v>
      </c>
      <c r="F235" s="21" t="s">
        <v>27</v>
      </c>
      <c r="G235" s="21"/>
      <c r="H235" s="21"/>
    </row>
    <row r="238" spans="2:8" ht="12.75">
      <c r="B238" s="13" t="s">
        <v>221</v>
      </c>
      <c r="C238" s="14"/>
      <c r="D238" s="15" t="s">
        <v>4</v>
      </c>
      <c r="E238" s="14"/>
      <c r="F238" s="14" t="s">
        <v>5</v>
      </c>
      <c r="G238" s="16"/>
      <c r="H238" s="16"/>
    </row>
    <row r="239" spans="2:8" ht="26.25" customHeight="1">
      <c r="B239" s="184" t="s">
        <v>222</v>
      </c>
      <c r="C239" s="185"/>
      <c r="D239" s="185"/>
      <c r="E239" s="185"/>
      <c r="F239" s="185"/>
      <c r="G239" s="185"/>
      <c r="H239" s="186"/>
    </row>
    <row r="240" spans="2:8" ht="12.75">
      <c r="B240" s="193" t="str">
        <f>C$5&amp;B238&amp;"&amp;type=1&amp;find_user=1&amp;startIndex=0&amp;endIndex=100"</f>
        <v>http://47.90.207.85/cookie_management/present/selectUserPresentBox&amp;type=1&amp;find_user=1&amp;startIndex=0&amp;endIndex=100</v>
      </c>
      <c r="C240" s="194"/>
      <c r="D240" s="194"/>
      <c r="E240" s="194"/>
      <c r="F240" s="194"/>
      <c r="G240" s="194"/>
      <c r="H240" s="195"/>
    </row>
    <row r="241" spans="1:9" ht="12.75">
      <c r="B241" s="18" t="s">
        <v>7</v>
      </c>
      <c r="C241" s="19" t="s">
        <v>8</v>
      </c>
      <c r="D241" s="19" t="s">
        <v>9</v>
      </c>
      <c r="E241" s="19" t="s">
        <v>10</v>
      </c>
      <c r="F241" s="19" t="s">
        <v>11</v>
      </c>
      <c r="G241" s="19" t="s">
        <v>12</v>
      </c>
      <c r="H241" s="19" t="s">
        <v>13</v>
      </c>
    </row>
    <row r="242" spans="1:9" ht="12.75">
      <c r="B242" s="24" t="s">
        <v>35</v>
      </c>
      <c r="C242" s="17" t="s">
        <v>15</v>
      </c>
      <c r="D242" s="17" t="s">
        <v>30</v>
      </c>
      <c r="E242" s="17" t="s">
        <v>31</v>
      </c>
      <c r="F242" s="17" t="s">
        <v>166</v>
      </c>
      <c r="G242" s="17"/>
      <c r="H242" s="17" t="s">
        <v>223</v>
      </c>
    </row>
    <row r="243" spans="1:9" ht="12.75">
      <c r="B243" s="24" t="s">
        <v>168</v>
      </c>
      <c r="C243" s="17" t="s">
        <v>15</v>
      </c>
      <c r="D243" s="17" t="s">
        <v>30</v>
      </c>
      <c r="E243" s="17" t="s">
        <v>31</v>
      </c>
      <c r="F243" s="17" t="s">
        <v>169</v>
      </c>
      <c r="G243" s="17"/>
      <c r="H243" s="124" t="s">
        <v>218</v>
      </c>
    </row>
    <row r="244" spans="1:9" ht="12.75">
      <c r="B244" s="24" t="s">
        <v>224</v>
      </c>
      <c r="C244" s="17" t="s">
        <v>15</v>
      </c>
      <c r="D244" s="17" t="s">
        <v>30</v>
      </c>
      <c r="E244" s="17" t="s">
        <v>31</v>
      </c>
      <c r="F244" s="17" t="s">
        <v>225</v>
      </c>
      <c r="G244" s="17"/>
      <c r="H244" s="17"/>
    </row>
    <row r="245" spans="1:9" ht="12.75">
      <c r="B245" s="86" t="s">
        <v>226</v>
      </c>
      <c r="C245" s="33" t="s">
        <v>15</v>
      </c>
      <c r="D245" s="33" t="s">
        <v>30</v>
      </c>
      <c r="E245" s="33" t="s">
        <v>31</v>
      </c>
      <c r="F245" s="33" t="s">
        <v>227</v>
      </c>
      <c r="G245" s="33"/>
      <c r="H245" s="33"/>
    </row>
    <row r="246" spans="1:9" ht="12.75">
      <c r="B246" s="125" t="s">
        <v>228</v>
      </c>
      <c r="C246" s="126" t="s">
        <v>41</v>
      </c>
      <c r="D246" s="126" t="s">
        <v>16</v>
      </c>
      <c r="E246" s="126" t="s">
        <v>17</v>
      </c>
      <c r="F246" s="126" t="s">
        <v>229</v>
      </c>
      <c r="G246" s="126"/>
      <c r="H246" s="127"/>
    </row>
    <row r="247" spans="1:9" ht="12.75">
      <c r="A247" s="81"/>
      <c r="B247" s="128" t="s">
        <v>230</v>
      </c>
      <c r="C247" s="129" t="s">
        <v>15</v>
      </c>
      <c r="D247" s="129" t="s">
        <v>16</v>
      </c>
      <c r="E247" s="129" t="s">
        <v>17</v>
      </c>
      <c r="F247" s="129" t="s">
        <v>231</v>
      </c>
      <c r="G247" s="129"/>
      <c r="H247" s="130"/>
    </row>
    <row r="248" spans="1:9" ht="12.75">
      <c r="A248" s="82"/>
      <c r="B248" s="131" t="s">
        <v>43</v>
      </c>
      <c r="C248" s="132" t="s">
        <v>44</v>
      </c>
      <c r="D248" s="132" t="s">
        <v>16</v>
      </c>
      <c r="E248" s="132" t="s">
        <v>17</v>
      </c>
      <c r="F248" s="132" t="s">
        <v>45</v>
      </c>
      <c r="G248" s="132"/>
      <c r="H248" s="133" t="s">
        <v>232</v>
      </c>
    </row>
    <row r="249" spans="1:9" ht="12.75">
      <c r="A249" s="82"/>
      <c r="B249" s="131" t="s">
        <v>233</v>
      </c>
      <c r="C249" s="132" t="s">
        <v>53</v>
      </c>
      <c r="D249" s="132" t="s">
        <v>16</v>
      </c>
      <c r="E249" s="132" t="s">
        <v>17</v>
      </c>
      <c r="F249" s="133" t="s">
        <v>234</v>
      </c>
      <c r="G249" s="132"/>
      <c r="H249" s="133" t="s">
        <v>235</v>
      </c>
    </row>
    <row r="250" spans="1:9" ht="25.5">
      <c r="A250" s="82"/>
      <c r="B250" s="131" t="s">
        <v>236</v>
      </c>
      <c r="C250" s="132" t="s">
        <v>102</v>
      </c>
      <c r="D250" s="132" t="s">
        <v>16</v>
      </c>
      <c r="E250" s="132" t="s">
        <v>17</v>
      </c>
      <c r="F250" s="132" t="s">
        <v>237</v>
      </c>
      <c r="G250" s="132"/>
      <c r="H250" s="133" t="s">
        <v>238</v>
      </c>
    </row>
    <row r="251" spans="1:9" ht="25.5">
      <c r="A251" s="82"/>
      <c r="B251" s="131" t="s">
        <v>239</v>
      </c>
      <c r="C251" s="132" t="s">
        <v>53</v>
      </c>
      <c r="D251" s="132" t="s">
        <v>16</v>
      </c>
      <c r="E251" s="132" t="s">
        <v>17</v>
      </c>
      <c r="F251" s="132" t="s">
        <v>240</v>
      </c>
      <c r="G251" s="132"/>
      <c r="H251" s="133" t="s">
        <v>241</v>
      </c>
    </row>
    <row r="252" spans="1:9" ht="12.75">
      <c r="A252" s="82"/>
      <c r="B252" s="131" t="s">
        <v>242</v>
      </c>
      <c r="C252" s="132" t="s">
        <v>53</v>
      </c>
      <c r="D252" s="132" t="s">
        <v>16</v>
      </c>
      <c r="E252" s="132" t="s">
        <v>17</v>
      </c>
      <c r="F252" s="132" t="s">
        <v>243</v>
      </c>
      <c r="G252" s="132"/>
      <c r="H252" s="133" t="s">
        <v>244</v>
      </c>
    </row>
    <row r="253" spans="1:9" ht="12.75">
      <c r="A253" s="82"/>
      <c r="B253" s="134" t="s">
        <v>180</v>
      </c>
      <c r="C253" s="135" t="s">
        <v>21</v>
      </c>
      <c r="D253" s="135" t="s">
        <v>16</v>
      </c>
      <c r="E253" s="135" t="s">
        <v>17</v>
      </c>
      <c r="F253" s="135" t="s">
        <v>245</v>
      </c>
      <c r="G253" s="135"/>
      <c r="H253" s="136"/>
    </row>
    <row r="254" spans="1:9" ht="12.75">
      <c r="A254" s="11"/>
      <c r="B254" s="20" t="s">
        <v>25</v>
      </c>
      <c r="C254" s="21" t="s">
        <v>26</v>
      </c>
      <c r="D254" s="21" t="s">
        <v>16</v>
      </c>
      <c r="E254" s="21" t="s">
        <v>17</v>
      </c>
      <c r="F254" s="21" t="s">
        <v>27</v>
      </c>
      <c r="G254" s="21"/>
      <c r="H254" s="21"/>
    </row>
    <row r="256" spans="1:9" ht="15.75" customHeight="1">
      <c r="A256" s="137"/>
      <c r="B256" s="137"/>
      <c r="C256" s="137"/>
      <c r="D256" s="137"/>
      <c r="E256" s="137"/>
      <c r="F256" s="137"/>
      <c r="G256" s="137"/>
      <c r="H256" s="137"/>
      <c r="I256" s="137"/>
    </row>
    <row r="257" spans="1:9" ht="12.75">
      <c r="A257" s="137"/>
      <c r="B257" s="138" t="s">
        <v>246</v>
      </c>
      <c r="C257" s="139"/>
      <c r="D257" s="140" t="s">
        <v>4</v>
      </c>
      <c r="E257" s="139"/>
      <c r="F257" s="141" t="s">
        <v>5</v>
      </c>
      <c r="G257" s="139"/>
      <c r="H257" s="139"/>
      <c r="I257" s="137"/>
    </row>
    <row r="258" spans="1:9" ht="12.75">
      <c r="A258" s="137"/>
      <c r="B258" s="196" t="s">
        <v>247</v>
      </c>
      <c r="C258" s="197"/>
      <c r="D258" s="197"/>
      <c r="E258" s="197"/>
      <c r="F258" s="197"/>
      <c r="G258" s="197"/>
      <c r="H258" s="198"/>
      <c r="I258" s="137"/>
    </row>
    <row r="259" spans="1:9" ht="12.75">
      <c r="A259" s="137"/>
      <c r="B259" s="199" t="str">
        <f>C$5&amp;B257&amp;"&amp;type=1&amp;find_user=1&amp;send_id=2&amp;title_key=event_connecting_reward&amp;reward_oven_id=1"</f>
        <v>http://47.90.207.85/cookie_management/present/addPresent_api&amp;type=1&amp;find_user=1&amp;send_id=2&amp;title_key=event_connecting_reward&amp;reward_oven_id=1</v>
      </c>
      <c r="C259" s="200"/>
      <c r="D259" s="200"/>
      <c r="E259" s="200"/>
      <c r="F259" s="200"/>
      <c r="G259" s="200"/>
      <c r="H259" s="201"/>
      <c r="I259" s="137"/>
    </row>
    <row r="260" spans="1:9" ht="12.75">
      <c r="A260" s="137"/>
      <c r="B260" s="142" t="s">
        <v>7</v>
      </c>
      <c r="C260" s="142" t="s">
        <v>8</v>
      </c>
      <c r="D260" s="142" t="s">
        <v>9</v>
      </c>
      <c r="E260" s="142" t="s">
        <v>10</v>
      </c>
      <c r="F260" s="142" t="s">
        <v>11</v>
      </c>
      <c r="G260" s="142" t="s">
        <v>12</v>
      </c>
      <c r="H260" s="142" t="s">
        <v>13</v>
      </c>
      <c r="I260" s="137"/>
    </row>
    <row r="261" spans="1:9" ht="12.75">
      <c r="A261" s="137"/>
      <c r="B261" s="124" t="s">
        <v>35</v>
      </c>
      <c r="C261" s="124" t="s">
        <v>15</v>
      </c>
      <c r="D261" s="124" t="s">
        <v>30</v>
      </c>
      <c r="E261" s="124" t="s">
        <v>31</v>
      </c>
      <c r="F261" s="124" t="s">
        <v>166</v>
      </c>
      <c r="G261" s="124"/>
      <c r="H261" s="124" t="s">
        <v>167</v>
      </c>
      <c r="I261" s="137"/>
    </row>
    <row r="262" spans="1:9" ht="12.75">
      <c r="A262" s="137"/>
      <c r="B262" s="124" t="s">
        <v>168</v>
      </c>
      <c r="C262" s="124" t="s">
        <v>15</v>
      </c>
      <c r="D262" s="124" t="s">
        <v>30</v>
      </c>
      <c r="E262" s="124" t="s">
        <v>31</v>
      </c>
      <c r="F262" s="124" t="s">
        <v>169</v>
      </c>
      <c r="G262" s="124"/>
      <c r="H262" s="124" t="s">
        <v>218</v>
      </c>
      <c r="I262" s="137"/>
    </row>
    <row r="263" spans="1:9" ht="12.75">
      <c r="A263" s="137"/>
      <c r="B263" s="124" t="s">
        <v>233</v>
      </c>
      <c r="C263" s="124" t="s">
        <v>53</v>
      </c>
      <c r="D263" s="124" t="s">
        <v>30</v>
      </c>
      <c r="E263" s="124" t="s">
        <v>31</v>
      </c>
      <c r="F263" s="143" t="s">
        <v>248</v>
      </c>
      <c r="G263" s="124"/>
      <c r="H263" s="124" t="s">
        <v>235</v>
      </c>
      <c r="I263" s="137"/>
    </row>
    <row r="264" spans="1:9" ht="25.5">
      <c r="A264" s="137"/>
      <c r="B264" s="124" t="s">
        <v>236</v>
      </c>
      <c r="C264" s="124" t="s">
        <v>102</v>
      </c>
      <c r="D264" s="124" t="s">
        <v>30</v>
      </c>
      <c r="E264" s="124" t="s">
        <v>31</v>
      </c>
      <c r="F264" s="143" t="s">
        <v>237</v>
      </c>
      <c r="G264" s="124"/>
      <c r="H264" s="124" t="s">
        <v>238</v>
      </c>
      <c r="I264" s="137"/>
    </row>
    <row r="265" spans="1:9" ht="25.5">
      <c r="A265" s="137"/>
      <c r="B265" s="124" t="s">
        <v>239</v>
      </c>
      <c r="C265" s="124" t="s">
        <v>53</v>
      </c>
      <c r="D265" s="124" t="s">
        <v>30</v>
      </c>
      <c r="E265" s="124" t="s">
        <v>31</v>
      </c>
      <c r="F265" s="124" t="s">
        <v>249</v>
      </c>
      <c r="G265" s="124"/>
      <c r="H265" s="124" t="s">
        <v>241</v>
      </c>
      <c r="I265" s="137"/>
    </row>
    <row r="266" spans="1:9" ht="12.75">
      <c r="A266" s="137"/>
      <c r="B266" s="89" t="s">
        <v>25</v>
      </c>
      <c r="C266" s="89" t="s">
        <v>26</v>
      </c>
      <c r="D266" s="89" t="s">
        <v>16</v>
      </c>
      <c r="E266" s="89" t="s">
        <v>17</v>
      </c>
      <c r="F266" s="89" t="s">
        <v>27</v>
      </c>
      <c r="G266" s="89"/>
      <c r="H266" s="89"/>
      <c r="I266" s="137"/>
    </row>
    <row r="269" spans="1:9" ht="12.75">
      <c r="B269" s="13" t="s">
        <v>250</v>
      </c>
      <c r="C269" s="16"/>
      <c r="D269" s="15" t="s">
        <v>4</v>
      </c>
      <c r="E269" s="16"/>
      <c r="F269" s="14" t="s">
        <v>5</v>
      </c>
      <c r="G269" s="16"/>
      <c r="H269" s="16"/>
    </row>
    <row r="270" spans="1:9" ht="12.75">
      <c r="B270" s="184" t="s">
        <v>251</v>
      </c>
      <c r="C270" s="185"/>
      <c r="D270" s="185"/>
      <c r="E270" s="185"/>
      <c r="F270" s="185"/>
      <c r="G270" s="185"/>
      <c r="H270" s="186"/>
    </row>
    <row r="271" spans="1:9" ht="12.75">
      <c r="B271" s="193" t="str">
        <f>C$5&amp;B269&amp;"&amp;type=1&amp;find_user=1&amp;mail_idx=선물번호"</f>
        <v>http://47.90.207.85/cookie_management/present/delPresent_api&amp;type=1&amp;find_user=1&amp;mail_idx=선물번호</v>
      </c>
      <c r="C271" s="194"/>
      <c r="D271" s="194"/>
      <c r="E271" s="194"/>
      <c r="F271" s="194"/>
      <c r="G271" s="194"/>
      <c r="H271" s="195"/>
    </row>
    <row r="272" spans="1:9" ht="12.75">
      <c r="B272" s="18" t="s">
        <v>7</v>
      </c>
      <c r="C272" s="19" t="s">
        <v>8</v>
      </c>
      <c r="D272" s="19" t="s">
        <v>9</v>
      </c>
      <c r="E272" s="19" t="s">
        <v>10</v>
      </c>
      <c r="F272" s="19" t="s">
        <v>11</v>
      </c>
      <c r="G272" s="19" t="s">
        <v>12</v>
      </c>
      <c r="H272" s="19" t="s">
        <v>13</v>
      </c>
    </row>
    <row r="273" spans="2:8" ht="12.75">
      <c r="B273" s="24" t="s">
        <v>35</v>
      </c>
      <c r="C273" s="17" t="s">
        <v>15</v>
      </c>
      <c r="D273" s="17" t="s">
        <v>30</v>
      </c>
      <c r="E273" s="17" t="s">
        <v>31</v>
      </c>
      <c r="F273" s="17" t="s">
        <v>166</v>
      </c>
      <c r="G273" s="17"/>
      <c r="H273" s="17" t="s">
        <v>167</v>
      </c>
    </row>
    <row r="274" spans="2:8" ht="12.75">
      <c r="B274" s="24" t="s">
        <v>168</v>
      </c>
      <c r="C274" s="17" t="s">
        <v>15</v>
      </c>
      <c r="D274" s="17" t="s">
        <v>30</v>
      </c>
      <c r="E274" s="17" t="s">
        <v>31</v>
      </c>
      <c r="F274" s="17" t="s">
        <v>169</v>
      </c>
      <c r="G274" s="17"/>
      <c r="H274" s="124" t="s">
        <v>218</v>
      </c>
    </row>
    <row r="275" spans="2:8" ht="12.75">
      <c r="B275" s="24" t="s">
        <v>230</v>
      </c>
      <c r="C275" s="17" t="s">
        <v>15</v>
      </c>
      <c r="D275" s="17" t="s">
        <v>30</v>
      </c>
      <c r="E275" s="17" t="s">
        <v>31</v>
      </c>
      <c r="F275" s="17" t="s">
        <v>231</v>
      </c>
      <c r="G275" s="17"/>
      <c r="H275" s="17" t="s">
        <v>252</v>
      </c>
    </row>
    <row r="276" spans="2:8" ht="12.75">
      <c r="B276" s="20" t="s">
        <v>25</v>
      </c>
      <c r="C276" s="21" t="s">
        <v>26</v>
      </c>
      <c r="D276" s="21" t="s">
        <v>16</v>
      </c>
      <c r="E276" s="21" t="s">
        <v>17</v>
      </c>
      <c r="F276" s="21" t="s">
        <v>27</v>
      </c>
      <c r="G276" s="21"/>
      <c r="H276" s="21"/>
    </row>
    <row r="279" spans="2:8" ht="12.75">
      <c r="B279" s="13" t="s">
        <v>253</v>
      </c>
      <c r="C279" s="14"/>
      <c r="D279" s="15" t="s">
        <v>4</v>
      </c>
      <c r="E279" s="14"/>
      <c r="F279" s="14" t="s">
        <v>5</v>
      </c>
      <c r="G279" s="16"/>
      <c r="H279" s="16"/>
    </row>
    <row r="280" spans="2:8" ht="12.75">
      <c r="B280" s="184" t="s">
        <v>254</v>
      </c>
      <c r="C280" s="185"/>
      <c r="D280" s="185"/>
      <c r="E280" s="185"/>
      <c r="F280" s="185"/>
      <c r="G280" s="185"/>
      <c r="H280" s="186"/>
    </row>
    <row r="281" spans="2:8" ht="12.75">
      <c r="B281" s="193" t="str">
        <f>C$5&amp;B279&amp;"&amp;start_create=2017-04-12 00:00:00&amp;end_date=2017-04-12 10:00:00&amp;userIdx=1"</f>
        <v>http://47.90.207.85/cookie_management/log/selectLevelLogCount&amp;start_create=2017-04-12 00:00:00&amp;end_date=2017-04-12 10:00:00&amp;userIdx=1</v>
      </c>
      <c r="C281" s="194"/>
      <c r="D281" s="194"/>
      <c r="E281" s="194"/>
      <c r="F281" s="194"/>
      <c r="G281" s="194"/>
      <c r="H281" s="195"/>
    </row>
    <row r="282" spans="2:8" ht="12.75">
      <c r="B282" s="18" t="s">
        <v>7</v>
      </c>
      <c r="C282" s="19" t="s">
        <v>8</v>
      </c>
      <c r="D282" s="19" t="s">
        <v>9</v>
      </c>
      <c r="E282" s="19" t="s">
        <v>10</v>
      </c>
      <c r="F282" s="19" t="s">
        <v>11</v>
      </c>
      <c r="G282" s="19" t="s">
        <v>12</v>
      </c>
      <c r="H282" s="19" t="s">
        <v>13</v>
      </c>
    </row>
    <row r="283" spans="2:8" ht="12.75">
      <c r="B283" s="24" t="s">
        <v>20</v>
      </c>
      <c r="C283" s="17" t="s">
        <v>21</v>
      </c>
      <c r="D283" s="17" t="s">
        <v>30</v>
      </c>
      <c r="E283" s="17" t="s">
        <v>31</v>
      </c>
      <c r="F283" s="17" t="s">
        <v>126</v>
      </c>
      <c r="G283" s="17"/>
      <c r="H283" s="17"/>
    </row>
    <row r="284" spans="2:8" ht="12.75">
      <c r="B284" s="24" t="s">
        <v>23</v>
      </c>
      <c r="C284" s="17" t="s">
        <v>21</v>
      </c>
      <c r="D284" s="17" t="s">
        <v>30</v>
      </c>
      <c r="E284" s="17" t="s">
        <v>31</v>
      </c>
      <c r="F284" s="17" t="s">
        <v>128</v>
      </c>
      <c r="G284" s="17"/>
      <c r="H284" s="17"/>
    </row>
    <row r="285" spans="2:8" ht="12.75">
      <c r="B285" s="24" t="s">
        <v>43</v>
      </c>
      <c r="C285" s="17" t="s">
        <v>44</v>
      </c>
      <c r="D285" s="17" t="s">
        <v>30</v>
      </c>
      <c r="E285" s="17" t="s">
        <v>31</v>
      </c>
      <c r="F285" s="17" t="s">
        <v>45</v>
      </c>
      <c r="G285" s="17"/>
      <c r="H285" s="17"/>
    </row>
    <row r="286" spans="2:8" ht="12.75">
      <c r="B286" s="20" t="s">
        <v>176</v>
      </c>
      <c r="C286" s="21" t="s">
        <v>26</v>
      </c>
      <c r="D286" s="21" t="s">
        <v>16</v>
      </c>
      <c r="E286" s="21" t="s">
        <v>17</v>
      </c>
      <c r="F286" s="21" t="s">
        <v>255</v>
      </c>
      <c r="G286" s="21"/>
      <c r="H286" s="21" t="s">
        <v>256</v>
      </c>
    </row>
    <row r="287" spans="2:8" ht="12.75">
      <c r="B287" s="20" t="s">
        <v>25</v>
      </c>
      <c r="C287" s="21" t="s">
        <v>26</v>
      </c>
      <c r="D287" s="21" t="s">
        <v>16</v>
      </c>
      <c r="E287" s="21" t="s">
        <v>17</v>
      </c>
      <c r="F287" s="21" t="s">
        <v>27</v>
      </c>
      <c r="G287" s="21"/>
      <c r="H287" s="21"/>
    </row>
    <row r="290" spans="1:8" ht="12.75">
      <c r="B290" s="13" t="s">
        <v>257</v>
      </c>
      <c r="C290" s="14"/>
      <c r="D290" s="15" t="s">
        <v>4</v>
      </c>
      <c r="E290" s="14"/>
      <c r="F290" s="14" t="s">
        <v>5</v>
      </c>
      <c r="G290" s="16"/>
      <c r="H290" s="16"/>
    </row>
    <row r="291" spans="1:8" ht="39.75" customHeight="1">
      <c r="B291" s="184" t="s">
        <v>258</v>
      </c>
      <c r="C291" s="185"/>
      <c r="D291" s="185"/>
      <c r="E291" s="185"/>
      <c r="F291" s="185"/>
      <c r="G291" s="185"/>
      <c r="H291" s="186"/>
    </row>
    <row r="292" spans="1:8" ht="12.75">
      <c r="B292" s="193" t="str">
        <f>C$5&amp;B290&amp;"&amp;start_create=2017-04-12 00:00:00&amp;end_date=2017-04-12 10:00:00&amp;userIdx=1&amp;start_index=0&amp;end_index=2"</f>
        <v>http://47.90.207.85/cookie_management/log/selectLevelLog&amp;start_create=2017-04-12 00:00:00&amp;end_date=2017-04-12 10:00:00&amp;userIdx=1&amp;start_index=0&amp;end_index=2</v>
      </c>
      <c r="C292" s="194"/>
      <c r="D292" s="194"/>
      <c r="E292" s="194"/>
      <c r="F292" s="194"/>
      <c r="G292" s="194"/>
      <c r="H292" s="195"/>
    </row>
    <row r="293" spans="1:8" ht="12.75">
      <c r="B293" s="18" t="s">
        <v>7</v>
      </c>
      <c r="C293" s="19" t="s">
        <v>8</v>
      </c>
      <c r="D293" s="19" t="s">
        <v>9</v>
      </c>
      <c r="E293" s="19" t="s">
        <v>10</v>
      </c>
      <c r="F293" s="19" t="s">
        <v>11</v>
      </c>
      <c r="G293" s="19" t="s">
        <v>12</v>
      </c>
      <c r="H293" s="19" t="s">
        <v>13</v>
      </c>
    </row>
    <row r="294" spans="1:8" ht="12.75">
      <c r="B294" s="24" t="s">
        <v>20</v>
      </c>
      <c r="C294" s="17" t="s">
        <v>21</v>
      </c>
      <c r="D294" s="17" t="s">
        <v>30</v>
      </c>
      <c r="E294" s="17" t="s">
        <v>31</v>
      </c>
      <c r="F294" s="17" t="s">
        <v>126</v>
      </c>
      <c r="G294" s="17"/>
      <c r="H294" s="17"/>
    </row>
    <row r="295" spans="1:8" ht="12.75">
      <c r="B295" s="24" t="s">
        <v>23</v>
      </c>
      <c r="C295" s="17" t="s">
        <v>21</v>
      </c>
      <c r="D295" s="17" t="s">
        <v>30</v>
      </c>
      <c r="E295" s="17" t="s">
        <v>31</v>
      </c>
      <c r="F295" s="17" t="s">
        <v>128</v>
      </c>
      <c r="G295" s="17"/>
      <c r="H295" s="17"/>
    </row>
    <row r="296" spans="1:8" ht="12.75">
      <c r="B296" s="24" t="s">
        <v>43</v>
      </c>
      <c r="C296" s="17" t="s">
        <v>44</v>
      </c>
      <c r="D296" s="17" t="s">
        <v>30</v>
      </c>
      <c r="E296" s="17" t="s">
        <v>31</v>
      </c>
      <c r="F296" s="17" t="s">
        <v>45</v>
      </c>
      <c r="G296" s="17"/>
      <c r="H296" s="17"/>
    </row>
    <row r="297" spans="1:8" ht="12.75">
      <c r="B297" s="24" t="s">
        <v>259</v>
      </c>
      <c r="C297" s="17" t="s">
        <v>26</v>
      </c>
      <c r="D297" s="17" t="s">
        <v>30</v>
      </c>
      <c r="E297" s="17" t="s">
        <v>31</v>
      </c>
      <c r="F297" s="17" t="s">
        <v>260</v>
      </c>
      <c r="G297" s="17"/>
      <c r="H297" s="17" t="s">
        <v>225</v>
      </c>
    </row>
    <row r="298" spans="1:8" ht="12.75">
      <c r="B298" s="86" t="s">
        <v>261</v>
      </c>
      <c r="C298" s="33" t="s">
        <v>26</v>
      </c>
      <c r="D298" s="33" t="s">
        <v>30</v>
      </c>
      <c r="E298" s="33" t="s">
        <v>31</v>
      </c>
      <c r="F298" s="33" t="s">
        <v>262</v>
      </c>
      <c r="G298" s="33"/>
      <c r="H298" s="33" t="s">
        <v>263</v>
      </c>
    </row>
    <row r="299" spans="1:8" ht="12.75">
      <c r="B299" s="125" t="s">
        <v>264</v>
      </c>
      <c r="C299" s="126" t="s">
        <v>41</v>
      </c>
      <c r="D299" s="126" t="s">
        <v>16</v>
      </c>
      <c r="E299" s="126" t="s">
        <v>17</v>
      </c>
      <c r="F299" s="126" t="s">
        <v>265</v>
      </c>
      <c r="G299" s="126"/>
      <c r="H299" s="127"/>
    </row>
    <row r="300" spans="1:8" ht="12.75">
      <c r="A300" s="81"/>
      <c r="B300" s="72" t="s">
        <v>43</v>
      </c>
      <c r="C300" s="73" t="s">
        <v>44</v>
      </c>
      <c r="D300" s="73" t="s">
        <v>16</v>
      </c>
      <c r="E300" s="73" t="s">
        <v>17</v>
      </c>
      <c r="F300" s="73" t="s">
        <v>45</v>
      </c>
      <c r="G300" s="73"/>
      <c r="H300" s="74"/>
    </row>
    <row r="301" spans="1:8" ht="12.75">
      <c r="A301" s="82"/>
      <c r="B301" s="76" t="s">
        <v>266</v>
      </c>
      <c r="C301" s="56" t="s">
        <v>53</v>
      </c>
      <c r="D301" s="56" t="s">
        <v>16</v>
      </c>
      <c r="E301" s="56" t="s">
        <v>17</v>
      </c>
      <c r="F301" s="56" t="s">
        <v>267</v>
      </c>
      <c r="G301" s="56"/>
      <c r="H301" s="58" t="s">
        <v>268</v>
      </c>
    </row>
    <row r="302" spans="1:8" ht="12.75">
      <c r="A302" s="82"/>
      <c r="B302" s="76" t="s">
        <v>269</v>
      </c>
      <c r="C302" s="56" t="s">
        <v>15</v>
      </c>
      <c r="D302" s="56" t="s">
        <v>16</v>
      </c>
      <c r="E302" s="56" t="s">
        <v>17</v>
      </c>
      <c r="F302" s="56" t="s">
        <v>270</v>
      </c>
      <c r="G302" s="56"/>
      <c r="H302" s="58"/>
    </row>
    <row r="303" spans="1:8" ht="12.75">
      <c r="A303" s="82"/>
      <c r="B303" s="85" t="s">
        <v>271</v>
      </c>
      <c r="C303" s="60" t="s">
        <v>21</v>
      </c>
      <c r="D303" s="60" t="s">
        <v>16</v>
      </c>
      <c r="E303" s="60" t="s">
        <v>17</v>
      </c>
      <c r="F303" s="60" t="s">
        <v>272</v>
      </c>
      <c r="G303" s="60"/>
      <c r="H303" s="78"/>
    </row>
    <row r="304" spans="1:8" ht="12.75">
      <c r="B304" s="20" t="s">
        <v>25</v>
      </c>
      <c r="C304" s="21" t="s">
        <v>26</v>
      </c>
      <c r="D304" s="21" t="s">
        <v>16</v>
      </c>
      <c r="E304" s="21" t="s">
        <v>17</v>
      </c>
      <c r="F304" s="21" t="s">
        <v>27</v>
      </c>
      <c r="G304" s="21"/>
      <c r="H304" s="21"/>
    </row>
    <row r="307" spans="2:8" ht="12.75">
      <c r="B307" s="13" t="s">
        <v>273</v>
      </c>
      <c r="C307" s="14"/>
      <c r="D307" s="15" t="s">
        <v>4</v>
      </c>
      <c r="E307" s="14"/>
      <c r="F307" s="14" t="s">
        <v>5</v>
      </c>
      <c r="G307" s="16"/>
      <c r="H307" s="16"/>
    </row>
    <row r="308" spans="2:8" ht="12.75">
      <c r="B308" s="184" t="s">
        <v>274</v>
      </c>
      <c r="C308" s="185"/>
      <c r="D308" s="185"/>
      <c r="E308" s="185"/>
      <c r="F308" s="185"/>
      <c r="G308" s="185"/>
      <c r="H308" s="186"/>
    </row>
    <row r="309" spans="2:8" ht="12.75">
      <c r="B309" s="193" t="str">
        <f>C$5&amp;B307&amp;"&amp;start_create=2017-04-12 00:00:00&amp;end_date=2017-04-12 10:00:00&amp;userIdx=1"</f>
        <v>http://47.90.207.85/cookie_management/log/selectRewardLogCount&amp;start_create=2017-04-12 00:00:00&amp;end_date=2017-04-12 10:00:00&amp;userIdx=1</v>
      </c>
      <c r="C309" s="194"/>
      <c r="D309" s="194"/>
      <c r="E309" s="194"/>
      <c r="F309" s="194"/>
      <c r="G309" s="194"/>
      <c r="H309" s="195"/>
    </row>
    <row r="310" spans="2:8" ht="12.75">
      <c r="B310" s="18" t="s">
        <v>7</v>
      </c>
      <c r="C310" s="19" t="s">
        <v>8</v>
      </c>
      <c r="D310" s="19" t="s">
        <v>9</v>
      </c>
      <c r="E310" s="19" t="s">
        <v>10</v>
      </c>
      <c r="F310" s="19" t="s">
        <v>11</v>
      </c>
      <c r="G310" s="19" t="s">
        <v>12</v>
      </c>
      <c r="H310" s="19" t="s">
        <v>13</v>
      </c>
    </row>
    <row r="311" spans="2:8" ht="12.75">
      <c r="B311" s="24" t="s">
        <v>20</v>
      </c>
      <c r="C311" s="17" t="s">
        <v>21</v>
      </c>
      <c r="D311" s="17" t="s">
        <v>30</v>
      </c>
      <c r="E311" s="17" t="s">
        <v>31</v>
      </c>
      <c r="F311" s="17" t="s">
        <v>126</v>
      </c>
      <c r="G311" s="17"/>
      <c r="H311" s="17"/>
    </row>
    <row r="312" spans="2:8" ht="12.75">
      <c r="B312" s="24" t="s">
        <v>23</v>
      </c>
      <c r="C312" s="17" t="s">
        <v>21</v>
      </c>
      <c r="D312" s="17" t="s">
        <v>30</v>
      </c>
      <c r="E312" s="17" t="s">
        <v>31</v>
      </c>
      <c r="F312" s="17" t="s">
        <v>128</v>
      </c>
      <c r="G312" s="17"/>
      <c r="H312" s="17"/>
    </row>
    <row r="313" spans="2:8" ht="12.75">
      <c r="B313" s="24" t="s">
        <v>43</v>
      </c>
      <c r="C313" s="17" t="s">
        <v>44</v>
      </c>
      <c r="D313" s="17" t="s">
        <v>30</v>
      </c>
      <c r="E313" s="17" t="s">
        <v>31</v>
      </c>
      <c r="F313" s="17" t="s">
        <v>45</v>
      </c>
      <c r="G313" s="17"/>
      <c r="H313" s="17"/>
    </row>
    <row r="314" spans="2:8" ht="12.75">
      <c r="B314" s="20" t="s">
        <v>176</v>
      </c>
      <c r="C314" s="21" t="s">
        <v>26</v>
      </c>
      <c r="D314" s="21" t="s">
        <v>16</v>
      </c>
      <c r="E314" s="21" t="s">
        <v>17</v>
      </c>
      <c r="F314" s="21" t="s">
        <v>255</v>
      </c>
      <c r="G314" s="21"/>
      <c r="H314" s="21" t="s">
        <v>256</v>
      </c>
    </row>
    <row r="315" spans="2:8" ht="12.75">
      <c r="B315" s="20" t="s">
        <v>25</v>
      </c>
      <c r="C315" s="21" t="s">
        <v>26</v>
      </c>
      <c r="D315" s="21" t="s">
        <v>16</v>
      </c>
      <c r="E315" s="21" t="s">
        <v>17</v>
      </c>
      <c r="F315" s="21" t="s">
        <v>27</v>
      </c>
      <c r="G315" s="21"/>
      <c r="H315" s="21"/>
    </row>
    <row r="318" spans="2:8" ht="12.75">
      <c r="B318" s="13" t="s">
        <v>275</v>
      </c>
      <c r="C318" s="14"/>
      <c r="D318" s="15" t="s">
        <v>4</v>
      </c>
      <c r="E318" s="14"/>
      <c r="F318" s="14" t="s">
        <v>5</v>
      </c>
      <c r="G318" s="16"/>
      <c r="H318" s="16"/>
    </row>
    <row r="319" spans="2:8" ht="27.75" customHeight="1">
      <c r="B319" s="184" t="s">
        <v>276</v>
      </c>
      <c r="C319" s="185"/>
      <c r="D319" s="185"/>
      <c r="E319" s="185"/>
      <c r="F319" s="185"/>
      <c r="G319" s="185"/>
      <c r="H319" s="186"/>
    </row>
    <row r="320" spans="2:8" ht="12.75">
      <c r="B320" s="193" t="str">
        <f>C$5&amp;B318&amp;"&amp;start_create=2017-04-12 00:00:00&amp;end_date=2017-04-12 10:00:00&amp;userIdx=1&amp;start_index=0&amp;end_index=2"</f>
        <v>http://47.90.207.85/cookie_management/log/selectRewardLog&amp;start_create=2017-04-12 00:00:00&amp;end_date=2017-04-12 10:00:00&amp;userIdx=1&amp;start_index=0&amp;end_index=2</v>
      </c>
      <c r="C320" s="194"/>
      <c r="D320" s="194"/>
      <c r="E320" s="194"/>
      <c r="F320" s="194"/>
      <c r="G320" s="194"/>
      <c r="H320" s="195"/>
    </row>
    <row r="321" spans="1:8" ht="12.75">
      <c r="B321" s="18" t="s">
        <v>7</v>
      </c>
      <c r="C321" s="19" t="s">
        <v>8</v>
      </c>
      <c r="D321" s="19" t="s">
        <v>9</v>
      </c>
      <c r="E321" s="19" t="s">
        <v>10</v>
      </c>
      <c r="F321" s="19" t="s">
        <v>11</v>
      </c>
      <c r="G321" s="19" t="s">
        <v>12</v>
      </c>
      <c r="H321" s="19" t="s">
        <v>13</v>
      </c>
    </row>
    <row r="322" spans="1:8" ht="12.75">
      <c r="B322" s="24" t="s">
        <v>20</v>
      </c>
      <c r="C322" s="17" t="s">
        <v>21</v>
      </c>
      <c r="D322" s="17" t="s">
        <v>30</v>
      </c>
      <c r="E322" s="17" t="s">
        <v>31</v>
      </c>
      <c r="F322" s="17" t="s">
        <v>126</v>
      </c>
      <c r="G322" s="17"/>
      <c r="H322" s="17"/>
    </row>
    <row r="323" spans="1:8" ht="12.75">
      <c r="B323" s="24" t="s">
        <v>23</v>
      </c>
      <c r="C323" s="17" t="s">
        <v>21</v>
      </c>
      <c r="D323" s="17" t="s">
        <v>30</v>
      </c>
      <c r="E323" s="17" t="s">
        <v>31</v>
      </c>
      <c r="F323" s="17" t="s">
        <v>128</v>
      </c>
      <c r="G323" s="17"/>
      <c r="H323" s="17"/>
    </row>
    <row r="324" spans="1:8" ht="12.75">
      <c r="B324" s="24" t="s">
        <v>43</v>
      </c>
      <c r="C324" s="17" t="s">
        <v>44</v>
      </c>
      <c r="D324" s="17" t="s">
        <v>30</v>
      </c>
      <c r="E324" s="17" t="s">
        <v>31</v>
      </c>
      <c r="F324" s="17" t="s">
        <v>45</v>
      </c>
      <c r="G324" s="17"/>
      <c r="H324" s="17"/>
    </row>
    <row r="325" spans="1:8" ht="12.75">
      <c r="B325" s="24" t="s">
        <v>259</v>
      </c>
      <c r="C325" s="17" t="s">
        <v>26</v>
      </c>
      <c r="D325" s="17" t="s">
        <v>30</v>
      </c>
      <c r="E325" s="17" t="s">
        <v>31</v>
      </c>
      <c r="F325" s="17" t="s">
        <v>260</v>
      </c>
      <c r="G325" s="17"/>
      <c r="H325" s="17"/>
    </row>
    <row r="326" spans="1:8" ht="12.75">
      <c r="B326" s="86" t="s">
        <v>261</v>
      </c>
      <c r="C326" s="33" t="s">
        <v>26</v>
      </c>
      <c r="D326" s="33" t="s">
        <v>30</v>
      </c>
      <c r="E326" s="33" t="s">
        <v>31</v>
      </c>
      <c r="F326" s="33" t="s">
        <v>262</v>
      </c>
      <c r="G326" s="33"/>
      <c r="H326" s="33"/>
    </row>
    <row r="327" spans="1:8" ht="12.75">
      <c r="B327" s="125" t="s">
        <v>264</v>
      </c>
      <c r="C327" s="126" t="s">
        <v>41</v>
      </c>
      <c r="D327" s="126" t="s">
        <v>16</v>
      </c>
      <c r="E327" s="126" t="s">
        <v>17</v>
      </c>
      <c r="F327" s="126" t="s">
        <v>265</v>
      </c>
      <c r="G327" s="126"/>
      <c r="H327" s="127"/>
    </row>
    <row r="328" spans="1:8" ht="12.75">
      <c r="A328" s="81"/>
      <c r="B328" s="72" t="s">
        <v>43</v>
      </c>
      <c r="C328" s="73" t="s">
        <v>44</v>
      </c>
      <c r="D328" s="73" t="s">
        <v>16</v>
      </c>
      <c r="E328" s="73" t="s">
        <v>17</v>
      </c>
      <c r="F328" s="73" t="s">
        <v>45</v>
      </c>
      <c r="G328" s="73"/>
      <c r="H328" s="74"/>
    </row>
    <row r="329" spans="1:8" ht="12.75">
      <c r="A329" s="82"/>
      <c r="B329" s="76" t="s">
        <v>277</v>
      </c>
      <c r="C329" s="56" t="s">
        <v>53</v>
      </c>
      <c r="D329" s="56" t="s">
        <v>16</v>
      </c>
      <c r="E329" s="56" t="s">
        <v>17</v>
      </c>
      <c r="F329" s="56" t="s">
        <v>278</v>
      </c>
      <c r="G329" s="56"/>
      <c r="H329" s="58"/>
    </row>
    <row r="330" spans="1:8" ht="12.75">
      <c r="A330" s="82"/>
      <c r="B330" s="76" t="s">
        <v>279</v>
      </c>
      <c r="C330" s="56" t="s">
        <v>53</v>
      </c>
      <c r="D330" s="56" t="s">
        <v>16</v>
      </c>
      <c r="E330" s="56" t="s">
        <v>17</v>
      </c>
      <c r="F330" s="56" t="s">
        <v>280</v>
      </c>
      <c r="G330" s="56"/>
      <c r="H330" s="58"/>
    </row>
    <row r="331" spans="1:8" ht="12.75">
      <c r="A331" s="82"/>
      <c r="B331" s="76" t="s">
        <v>281</v>
      </c>
      <c r="C331" s="56" t="s">
        <v>15</v>
      </c>
      <c r="D331" s="56" t="s">
        <v>16</v>
      </c>
      <c r="E331" s="56" t="s">
        <v>17</v>
      </c>
      <c r="F331" s="56" t="s">
        <v>282</v>
      </c>
      <c r="G331" s="56"/>
      <c r="H331" s="58"/>
    </row>
    <row r="332" spans="1:8" ht="12.75">
      <c r="A332" s="82"/>
      <c r="B332" s="76" t="s">
        <v>283</v>
      </c>
      <c r="C332" s="56" t="s">
        <v>15</v>
      </c>
      <c r="D332" s="56" t="s">
        <v>16</v>
      </c>
      <c r="E332" s="56" t="s">
        <v>17</v>
      </c>
      <c r="F332" s="56" t="s">
        <v>284</v>
      </c>
      <c r="G332" s="56"/>
      <c r="H332" s="58"/>
    </row>
    <row r="333" spans="1:8" ht="12.75">
      <c r="A333" s="82"/>
      <c r="B333" s="76" t="s">
        <v>285</v>
      </c>
      <c r="C333" s="56" t="s">
        <v>15</v>
      </c>
      <c r="D333" s="56" t="s">
        <v>16</v>
      </c>
      <c r="E333" s="56" t="s">
        <v>17</v>
      </c>
      <c r="F333" s="56" t="s">
        <v>286</v>
      </c>
      <c r="G333" s="56"/>
      <c r="H333" s="58"/>
    </row>
    <row r="334" spans="1:8" ht="17.25" customHeight="1">
      <c r="A334" s="82"/>
      <c r="B334" s="76" t="s">
        <v>287</v>
      </c>
      <c r="C334" s="56" t="s">
        <v>15</v>
      </c>
      <c r="D334" s="56" t="s">
        <v>16</v>
      </c>
      <c r="E334" s="56" t="s">
        <v>17</v>
      </c>
      <c r="F334" s="56" t="s">
        <v>288</v>
      </c>
      <c r="G334" s="56"/>
      <c r="H334" s="58"/>
    </row>
    <row r="335" spans="1:8" ht="17.25" customHeight="1">
      <c r="A335" s="82"/>
      <c r="B335" s="76" t="s">
        <v>289</v>
      </c>
      <c r="C335" s="56" t="s">
        <v>44</v>
      </c>
      <c r="D335" s="56" t="s">
        <v>16</v>
      </c>
      <c r="E335" s="56" t="s">
        <v>17</v>
      </c>
      <c r="F335" s="56" t="s">
        <v>290</v>
      </c>
      <c r="G335" s="56"/>
      <c r="H335" s="58"/>
    </row>
    <row r="336" spans="1:8" ht="12.75">
      <c r="A336" s="82"/>
      <c r="B336" s="85" t="s">
        <v>271</v>
      </c>
      <c r="C336" s="60" t="s">
        <v>21</v>
      </c>
      <c r="D336" s="60" t="s">
        <v>16</v>
      </c>
      <c r="E336" s="60" t="s">
        <v>17</v>
      </c>
      <c r="F336" s="60" t="s">
        <v>272</v>
      </c>
      <c r="G336" s="60"/>
      <c r="H336" s="78"/>
    </row>
    <row r="337" spans="1:8" ht="12.75">
      <c r="B337" s="20" t="s">
        <v>25</v>
      </c>
      <c r="C337" s="21" t="s">
        <v>26</v>
      </c>
      <c r="D337" s="21" t="s">
        <v>16</v>
      </c>
      <c r="E337" s="21" t="s">
        <v>17</v>
      </c>
      <c r="F337" s="21" t="s">
        <v>27</v>
      </c>
      <c r="G337" s="21"/>
      <c r="H337" s="21"/>
    </row>
    <row r="342" spans="1:8" ht="12.75">
      <c r="B342" s="13" t="s">
        <v>291</v>
      </c>
      <c r="C342" s="14"/>
      <c r="D342" s="15" t="s">
        <v>4</v>
      </c>
      <c r="E342" s="14"/>
      <c r="F342" s="14" t="s">
        <v>5</v>
      </c>
      <c r="G342" s="16"/>
      <c r="H342" s="16"/>
    </row>
    <row r="343" spans="1:8" ht="12.75">
      <c r="B343" s="184" t="s">
        <v>292</v>
      </c>
      <c r="C343" s="185"/>
      <c r="D343" s="185"/>
      <c r="E343" s="185"/>
      <c r="F343" s="185"/>
      <c r="G343" s="185"/>
      <c r="H343" s="186"/>
    </row>
    <row r="344" spans="1:8" ht="12.75">
      <c r="B344" s="193" t="str">
        <f>C$5&amp;B342&amp;"&amp;string_keys=event_connect_reward"</f>
        <v>http://47.90.207.85/cookie_management/Event/selectEventLanguageData&amp;string_keys=event_connect_reward</v>
      </c>
      <c r="C344" s="194"/>
      <c r="D344" s="194"/>
      <c r="E344" s="194"/>
      <c r="F344" s="194"/>
      <c r="G344" s="194"/>
      <c r="H344" s="195"/>
    </row>
    <row r="345" spans="1:8" ht="12.75">
      <c r="B345" s="18" t="s">
        <v>7</v>
      </c>
      <c r="C345" s="19" t="s">
        <v>8</v>
      </c>
      <c r="D345" s="19" t="s">
        <v>9</v>
      </c>
      <c r="E345" s="19" t="s">
        <v>10</v>
      </c>
      <c r="F345" s="19" t="s">
        <v>11</v>
      </c>
      <c r="G345" s="19" t="s">
        <v>12</v>
      </c>
      <c r="H345" s="19" t="s">
        <v>13</v>
      </c>
    </row>
    <row r="346" spans="1:8" ht="12.75">
      <c r="A346" s="11"/>
      <c r="B346" s="86" t="s">
        <v>293</v>
      </c>
      <c r="C346" s="33" t="s">
        <v>102</v>
      </c>
      <c r="D346" s="33" t="s">
        <v>30</v>
      </c>
      <c r="E346" s="33" t="s">
        <v>31</v>
      </c>
      <c r="F346" s="33" t="s">
        <v>294</v>
      </c>
      <c r="G346" s="33"/>
      <c r="H346" s="33" t="s">
        <v>295</v>
      </c>
    </row>
    <row r="347" spans="1:8" ht="12.75">
      <c r="A347" s="11"/>
      <c r="B347" s="125" t="s">
        <v>296</v>
      </c>
      <c r="C347" s="126" t="s">
        <v>41</v>
      </c>
      <c r="D347" s="126" t="s">
        <v>16</v>
      </c>
      <c r="E347" s="126" t="s">
        <v>17</v>
      </c>
      <c r="F347" s="126" t="s">
        <v>297</v>
      </c>
      <c r="G347" s="126"/>
      <c r="H347" s="127"/>
    </row>
    <row r="348" spans="1:8" ht="12.75">
      <c r="A348" s="81"/>
      <c r="B348" s="128" t="s">
        <v>298</v>
      </c>
      <c r="C348" s="129" t="s">
        <v>44</v>
      </c>
      <c r="D348" s="129" t="s">
        <v>16</v>
      </c>
      <c r="E348" s="129" t="s">
        <v>17</v>
      </c>
      <c r="F348" s="129" t="s">
        <v>299</v>
      </c>
      <c r="G348" s="129"/>
      <c r="H348" s="130"/>
    </row>
    <row r="349" spans="1:8" ht="12.75">
      <c r="A349" s="82"/>
      <c r="B349" s="131" t="s">
        <v>293</v>
      </c>
      <c r="C349" s="132" t="s">
        <v>102</v>
      </c>
      <c r="D349" s="132" t="s">
        <v>16</v>
      </c>
      <c r="E349" s="132" t="s">
        <v>17</v>
      </c>
      <c r="F349" s="132" t="s">
        <v>300</v>
      </c>
      <c r="G349" s="132"/>
      <c r="H349" s="133"/>
    </row>
    <row r="350" spans="1:8" ht="12.75">
      <c r="A350" s="82"/>
      <c r="B350" s="131" t="s">
        <v>301</v>
      </c>
      <c r="C350" s="132" t="s">
        <v>302</v>
      </c>
      <c r="D350" s="132" t="s">
        <v>16</v>
      </c>
      <c r="E350" s="132" t="s">
        <v>17</v>
      </c>
      <c r="F350" s="144" t="s">
        <v>303</v>
      </c>
      <c r="G350" s="132"/>
      <c r="H350" s="133"/>
    </row>
    <row r="351" spans="1:8" ht="12.75">
      <c r="A351" s="82"/>
      <c r="B351" s="131" t="s">
        <v>304</v>
      </c>
      <c r="C351" s="132" t="s">
        <v>302</v>
      </c>
      <c r="D351" s="132" t="s">
        <v>16</v>
      </c>
      <c r="E351" s="132" t="s">
        <v>17</v>
      </c>
      <c r="F351" s="144" t="s">
        <v>305</v>
      </c>
      <c r="G351" s="132"/>
      <c r="H351" s="133"/>
    </row>
    <row r="352" spans="1:8" ht="12.75">
      <c r="A352" s="82"/>
      <c r="B352" s="131" t="s">
        <v>306</v>
      </c>
      <c r="C352" s="132" t="s">
        <v>302</v>
      </c>
      <c r="D352" s="132" t="s">
        <v>16</v>
      </c>
      <c r="E352" s="132" t="s">
        <v>17</v>
      </c>
      <c r="F352" s="144" t="s">
        <v>307</v>
      </c>
      <c r="G352" s="132"/>
      <c r="H352" s="133"/>
    </row>
    <row r="353" spans="1:8" ht="12.75">
      <c r="A353" s="82"/>
      <c r="B353" s="131" t="s">
        <v>308</v>
      </c>
      <c r="C353" s="132" t="s">
        <v>302</v>
      </c>
      <c r="D353" s="132" t="s">
        <v>16</v>
      </c>
      <c r="E353" s="132" t="s">
        <v>17</v>
      </c>
      <c r="F353" s="144" t="s">
        <v>309</v>
      </c>
      <c r="G353" s="132"/>
      <c r="H353" s="133"/>
    </row>
    <row r="354" spans="1:8" ht="12.75">
      <c r="A354" s="82"/>
      <c r="B354" s="131" t="s">
        <v>310</v>
      </c>
      <c r="C354" s="132" t="s">
        <v>302</v>
      </c>
      <c r="D354" s="132" t="s">
        <v>16</v>
      </c>
      <c r="E354" s="132" t="s">
        <v>17</v>
      </c>
      <c r="F354" s="144" t="s">
        <v>311</v>
      </c>
      <c r="G354" s="132"/>
      <c r="H354" s="133"/>
    </row>
    <row r="355" spans="1:8" ht="12.75">
      <c r="A355" s="82"/>
      <c r="B355" s="131" t="s">
        <v>312</v>
      </c>
      <c r="C355" s="132" t="s">
        <v>302</v>
      </c>
      <c r="D355" s="132" t="s">
        <v>16</v>
      </c>
      <c r="E355" s="132" t="s">
        <v>17</v>
      </c>
      <c r="F355" s="144" t="s">
        <v>313</v>
      </c>
      <c r="G355" s="132"/>
      <c r="H355" s="133"/>
    </row>
    <row r="356" spans="1:8" ht="12.75">
      <c r="A356" s="82"/>
      <c r="B356" s="131" t="s">
        <v>314</v>
      </c>
      <c r="C356" s="132" t="s">
        <v>302</v>
      </c>
      <c r="D356" s="132" t="s">
        <v>16</v>
      </c>
      <c r="E356" s="132" t="s">
        <v>17</v>
      </c>
      <c r="F356" s="144" t="s">
        <v>315</v>
      </c>
      <c r="G356" s="132"/>
      <c r="H356" s="133"/>
    </row>
    <row r="357" spans="1:8" ht="12.75">
      <c r="A357" s="82"/>
      <c r="B357" s="134" t="s">
        <v>316</v>
      </c>
      <c r="C357" s="135" t="s">
        <v>302</v>
      </c>
      <c r="D357" s="135" t="s">
        <v>16</v>
      </c>
      <c r="E357" s="135" t="s">
        <v>17</v>
      </c>
      <c r="F357" s="145" t="s">
        <v>317</v>
      </c>
      <c r="G357" s="135"/>
      <c r="H357" s="136"/>
    </row>
    <row r="358" spans="1:8" ht="12.75">
      <c r="B358" s="20" t="s">
        <v>25</v>
      </c>
      <c r="C358" s="21" t="s">
        <v>26</v>
      </c>
      <c r="D358" s="21" t="s">
        <v>16</v>
      </c>
      <c r="E358" s="21" t="s">
        <v>17</v>
      </c>
      <c r="F358" s="21"/>
      <c r="G358" s="21"/>
      <c r="H358" s="21"/>
    </row>
    <row r="361" spans="1:8" ht="12.75">
      <c r="B361" s="13" t="s">
        <v>318</v>
      </c>
      <c r="C361" s="14"/>
      <c r="D361" s="15" t="s">
        <v>4</v>
      </c>
      <c r="E361" s="14"/>
      <c r="F361" s="14" t="s">
        <v>5</v>
      </c>
      <c r="G361" s="16"/>
      <c r="H361" s="16"/>
    </row>
    <row r="362" spans="1:8" ht="12.75">
      <c r="B362" s="184" t="s">
        <v>319</v>
      </c>
      <c r="C362" s="185"/>
      <c r="D362" s="185"/>
      <c r="E362" s="185"/>
      <c r="F362" s="185"/>
      <c r="G362" s="185"/>
      <c r="H362" s="186"/>
    </row>
    <row r="363" spans="1:8" ht="28.5" customHeight="1">
      <c r="B363" s="193" t="str">
        <f>C$5&amp;B361&amp;"&amp;string_keys=event_new&amp;id=9100&amp;korean=test&amp;english=test&amp;chinessSimplified=test&amp;chinessTraditional=test&amp;japanes=test&amp;russian=test&amp;portuguese=test&amp;spanish=test"</f>
        <v>http://47.90.207.85/cookie_management/Event/insertEventLanguageData&amp;string_keys=event_new&amp;id=9100&amp;korean=test&amp;english=test&amp;chinessSimplified=test&amp;chinessTraditional=test&amp;japanes=test&amp;russian=test&amp;portuguese=test&amp;spanish=test</v>
      </c>
      <c r="C363" s="194"/>
      <c r="D363" s="194"/>
      <c r="E363" s="194"/>
      <c r="F363" s="194"/>
      <c r="G363" s="194"/>
      <c r="H363" s="195"/>
    </row>
    <row r="364" spans="1:8" ht="12.75">
      <c r="B364" s="18" t="s">
        <v>7</v>
      </c>
      <c r="C364" s="19" t="s">
        <v>8</v>
      </c>
      <c r="D364" s="19" t="s">
        <v>9</v>
      </c>
      <c r="E364" s="19" t="s">
        <v>10</v>
      </c>
      <c r="F364" s="19" t="s">
        <v>11</v>
      </c>
      <c r="G364" s="19" t="s">
        <v>12</v>
      </c>
      <c r="H364" s="19" t="s">
        <v>13</v>
      </c>
    </row>
    <row r="365" spans="1:8" ht="12.75">
      <c r="B365" s="24" t="s">
        <v>293</v>
      </c>
      <c r="C365" s="17" t="s">
        <v>102</v>
      </c>
      <c r="D365" s="17" t="s">
        <v>30</v>
      </c>
      <c r="E365" s="17" t="s">
        <v>31</v>
      </c>
      <c r="F365" s="80" t="s">
        <v>320</v>
      </c>
      <c r="G365" s="17"/>
      <c r="H365" s="17" t="s">
        <v>321</v>
      </c>
    </row>
    <row r="366" spans="1:8" ht="12.75">
      <c r="B366" s="24" t="s">
        <v>298</v>
      </c>
      <c r="C366" s="17" t="s">
        <v>44</v>
      </c>
      <c r="D366" s="17" t="s">
        <v>30</v>
      </c>
      <c r="E366" s="17" t="s">
        <v>31</v>
      </c>
      <c r="F366" s="80" t="s">
        <v>322</v>
      </c>
      <c r="G366" s="17"/>
      <c r="H366" s="17"/>
    </row>
    <row r="367" spans="1:8" ht="12.75">
      <c r="B367" s="24" t="s">
        <v>323</v>
      </c>
      <c r="C367" s="17" t="s">
        <v>302</v>
      </c>
      <c r="D367" s="17" t="s">
        <v>30</v>
      </c>
      <c r="E367" s="17" t="s">
        <v>31</v>
      </c>
      <c r="F367" s="17" t="s">
        <v>303</v>
      </c>
      <c r="G367" s="17"/>
      <c r="H367" s="80"/>
    </row>
    <row r="368" spans="1:8" ht="12.75">
      <c r="B368" s="24" t="s">
        <v>324</v>
      </c>
      <c r="C368" s="17" t="s">
        <v>302</v>
      </c>
      <c r="D368" s="17" t="s">
        <v>30</v>
      </c>
      <c r="E368" s="17" t="s">
        <v>31</v>
      </c>
      <c r="F368" s="17" t="s">
        <v>305</v>
      </c>
      <c r="G368" s="17"/>
      <c r="H368" s="80"/>
    </row>
    <row r="369" spans="2:8" ht="12.75">
      <c r="B369" s="24" t="s">
        <v>325</v>
      </c>
      <c r="C369" s="17" t="s">
        <v>302</v>
      </c>
      <c r="D369" s="17" t="s">
        <v>30</v>
      </c>
      <c r="E369" s="17" t="s">
        <v>31</v>
      </c>
      <c r="F369" s="17" t="s">
        <v>307</v>
      </c>
      <c r="G369" s="17"/>
      <c r="H369" s="17"/>
    </row>
    <row r="370" spans="2:8" ht="12.75">
      <c r="B370" s="24" t="s">
        <v>326</v>
      </c>
      <c r="C370" s="17" t="s">
        <v>302</v>
      </c>
      <c r="D370" s="17" t="s">
        <v>30</v>
      </c>
      <c r="E370" s="17" t="s">
        <v>31</v>
      </c>
      <c r="F370" s="17" t="s">
        <v>309</v>
      </c>
      <c r="G370" s="17"/>
      <c r="H370" s="17"/>
    </row>
    <row r="371" spans="2:8" ht="12.75">
      <c r="B371" s="24" t="s">
        <v>327</v>
      </c>
      <c r="C371" s="17" t="s">
        <v>302</v>
      </c>
      <c r="D371" s="17" t="s">
        <v>30</v>
      </c>
      <c r="E371" s="17" t="s">
        <v>31</v>
      </c>
      <c r="F371" s="17" t="s">
        <v>311</v>
      </c>
      <c r="G371" s="17"/>
      <c r="H371" s="80"/>
    </row>
    <row r="372" spans="2:8" ht="12.75">
      <c r="B372" s="24" t="s">
        <v>328</v>
      </c>
      <c r="C372" s="17" t="s">
        <v>302</v>
      </c>
      <c r="D372" s="17" t="s">
        <v>30</v>
      </c>
      <c r="E372" s="17" t="s">
        <v>31</v>
      </c>
      <c r="F372" s="17" t="s">
        <v>313</v>
      </c>
      <c r="G372" s="17"/>
      <c r="H372" s="80"/>
    </row>
    <row r="373" spans="2:8" ht="12.75">
      <c r="B373" s="24" t="s">
        <v>329</v>
      </c>
      <c r="C373" s="17" t="s">
        <v>302</v>
      </c>
      <c r="D373" s="17" t="s">
        <v>30</v>
      </c>
      <c r="E373" s="17" t="s">
        <v>31</v>
      </c>
      <c r="F373" s="17" t="s">
        <v>315</v>
      </c>
      <c r="G373" s="17"/>
      <c r="H373" s="80"/>
    </row>
    <row r="374" spans="2:8" ht="12.75">
      <c r="B374" s="24" t="s">
        <v>330</v>
      </c>
      <c r="C374" s="17" t="s">
        <v>302</v>
      </c>
      <c r="D374" s="17" t="s">
        <v>30</v>
      </c>
      <c r="E374" s="17" t="s">
        <v>31</v>
      </c>
      <c r="F374" s="17" t="s">
        <v>317</v>
      </c>
      <c r="G374" s="17"/>
      <c r="H374" s="80"/>
    </row>
    <row r="375" spans="2:8" ht="12.75">
      <c r="B375" s="20" t="s">
        <v>25</v>
      </c>
      <c r="C375" s="21" t="s">
        <v>26</v>
      </c>
      <c r="D375" s="21" t="s">
        <v>16</v>
      </c>
      <c r="E375" s="21" t="s">
        <v>17</v>
      </c>
      <c r="F375" s="21"/>
      <c r="G375" s="21"/>
      <c r="H375" s="21"/>
    </row>
    <row r="378" spans="2:8" ht="12.75">
      <c r="B378" s="13" t="s">
        <v>331</v>
      </c>
      <c r="C378" s="14"/>
      <c r="D378" s="15" t="s">
        <v>4</v>
      </c>
      <c r="E378" s="14"/>
      <c r="F378" s="14" t="s">
        <v>5</v>
      </c>
      <c r="G378" s="16"/>
      <c r="H378" s="16"/>
    </row>
    <row r="379" spans="2:8" ht="12.75">
      <c r="B379" s="184" t="s">
        <v>332</v>
      </c>
      <c r="C379" s="185"/>
      <c r="D379" s="185"/>
      <c r="E379" s="185"/>
      <c r="F379" s="185"/>
      <c r="G379" s="185"/>
      <c r="H379" s="186"/>
    </row>
    <row r="380" spans="2:8" ht="27.75" customHeight="1">
      <c r="B380" s="193" t="str">
        <f>C$5&amp;B378&amp;"&amp;string_keys=event_new&amp;korean=test&amp;english=test&amp;chinessSimplified=test&amp;chinessTraditional=test&amp;japanes=test&amp;russian=test&amp;portuguese=test&amp;spanish=test"</f>
        <v>http://47.90.207.85/cookie_management/Event/updateEventLanguageData&amp;string_keys=event_new&amp;korean=test&amp;english=test&amp;chinessSimplified=test&amp;chinessTraditional=test&amp;japanes=test&amp;russian=test&amp;portuguese=test&amp;spanish=test</v>
      </c>
      <c r="C380" s="194"/>
      <c r="D380" s="194"/>
      <c r="E380" s="194"/>
      <c r="F380" s="194"/>
      <c r="G380" s="194"/>
      <c r="H380" s="195"/>
    </row>
    <row r="381" spans="2:8" ht="12.75">
      <c r="B381" s="18" t="s">
        <v>7</v>
      </c>
      <c r="C381" s="19" t="s">
        <v>8</v>
      </c>
      <c r="D381" s="19" t="s">
        <v>9</v>
      </c>
      <c r="E381" s="19" t="s">
        <v>10</v>
      </c>
      <c r="F381" s="19" t="s">
        <v>11</v>
      </c>
      <c r="G381" s="19" t="s">
        <v>12</v>
      </c>
      <c r="H381" s="19" t="s">
        <v>13</v>
      </c>
    </row>
    <row r="382" spans="2:8" ht="12.75">
      <c r="B382" s="24" t="s">
        <v>293</v>
      </c>
      <c r="C382" s="17" t="s">
        <v>102</v>
      </c>
      <c r="D382" s="17" t="s">
        <v>30</v>
      </c>
      <c r="E382" s="17" t="s">
        <v>31</v>
      </c>
      <c r="F382" s="17" t="s">
        <v>333</v>
      </c>
      <c r="G382" s="17"/>
      <c r="H382" s="17"/>
    </row>
    <row r="383" spans="2:8" ht="12.75">
      <c r="B383" s="24" t="s">
        <v>301</v>
      </c>
      <c r="C383" s="17" t="s">
        <v>302</v>
      </c>
      <c r="D383" s="17" t="s">
        <v>30</v>
      </c>
      <c r="E383" s="17" t="s">
        <v>31</v>
      </c>
      <c r="F383" s="17" t="s">
        <v>303</v>
      </c>
      <c r="G383" s="17"/>
      <c r="H383" s="17"/>
    </row>
    <row r="384" spans="2:8" ht="12.75">
      <c r="B384" s="24" t="s">
        <v>304</v>
      </c>
      <c r="C384" s="17" t="s">
        <v>302</v>
      </c>
      <c r="D384" s="17" t="s">
        <v>30</v>
      </c>
      <c r="E384" s="17" t="s">
        <v>31</v>
      </c>
      <c r="F384" s="17" t="s">
        <v>305</v>
      </c>
      <c r="G384" s="17"/>
      <c r="H384" s="17"/>
    </row>
    <row r="385" spans="2:8" ht="12.75">
      <c r="B385" s="24" t="s">
        <v>306</v>
      </c>
      <c r="C385" s="17" t="s">
        <v>302</v>
      </c>
      <c r="D385" s="17" t="s">
        <v>30</v>
      </c>
      <c r="E385" s="17" t="s">
        <v>31</v>
      </c>
      <c r="F385" s="17" t="s">
        <v>307</v>
      </c>
      <c r="G385" s="17"/>
      <c r="H385" s="17"/>
    </row>
    <row r="386" spans="2:8" ht="12.75">
      <c r="B386" s="24" t="s">
        <v>308</v>
      </c>
      <c r="C386" s="17" t="s">
        <v>302</v>
      </c>
      <c r="D386" s="17" t="s">
        <v>30</v>
      </c>
      <c r="E386" s="17" t="s">
        <v>31</v>
      </c>
      <c r="F386" s="17" t="s">
        <v>309</v>
      </c>
      <c r="G386" s="17"/>
      <c r="H386" s="17"/>
    </row>
    <row r="387" spans="2:8" ht="12.75">
      <c r="B387" s="24" t="s">
        <v>310</v>
      </c>
      <c r="C387" s="17" t="s">
        <v>302</v>
      </c>
      <c r="D387" s="17" t="s">
        <v>30</v>
      </c>
      <c r="E387" s="17" t="s">
        <v>31</v>
      </c>
      <c r="F387" s="17" t="s">
        <v>311</v>
      </c>
      <c r="G387" s="17"/>
      <c r="H387" s="17"/>
    </row>
    <row r="388" spans="2:8" ht="12.75">
      <c r="B388" s="24" t="s">
        <v>312</v>
      </c>
      <c r="C388" s="17" t="s">
        <v>302</v>
      </c>
      <c r="D388" s="17" t="s">
        <v>30</v>
      </c>
      <c r="E388" s="17" t="s">
        <v>31</v>
      </c>
      <c r="F388" s="17" t="s">
        <v>313</v>
      </c>
      <c r="G388" s="17"/>
      <c r="H388" s="17"/>
    </row>
    <row r="389" spans="2:8" ht="12.75">
      <c r="B389" s="24" t="s">
        <v>314</v>
      </c>
      <c r="C389" s="17" t="s">
        <v>302</v>
      </c>
      <c r="D389" s="17" t="s">
        <v>30</v>
      </c>
      <c r="E389" s="17" t="s">
        <v>31</v>
      </c>
      <c r="F389" s="17" t="s">
        <v>315</v>
      </c>
      <c r="G389" s="17"/>
      <c r="H389" s="17"/>
    </row>
    <row r="390" spans="2:8" ht="12.75">
      <c r="B390" s="24" t="s">
        <v>316</v>
      </c>
      <c r="C390" s="17" t="s">
        <v>302</v>
      </c>
      <c r="D390" s="17" t="s">
        <v>30</v>
      </c>
      <c r="E390" s="17" t="s">
        <v>31</v>
      </c>
      <c r="F390" s="17" t="s">
        <v>317</v>
      </c>
      <c r="G390" s="17"/>
      <c r="H390" s="17"/>
    </row>
    <row r="391" spans="2:8" ht="12.75">
      <c r="B391" s="20" t="s">
        <v>25</v>
      </c>
      <c r="C391" s="21" t="s">
        <v>26</v>
      </c>
      <c r="D391" s="21" t="s">
        <v>16</v>
      </c>
      <c r="E391" s="21" t="s">
        <v>17</v>
      </c>
      <c r="F391" s="21"/>
      <c r="G391" s="21"/>
      <c r="H391" s="21"/>
    </row>
    <row r="394" spans="2:8" ht="12.75">
      <c r="B394" s="13" t="s">
        <v>334</v>
      </c>
      <c r="C394" s="14"/>
      <c r="D394" s="15" t="s">
        <v>4</v>
      </c>
      <c r="E394" s="14"/>
      <c r="F394" s="14" t="s">
        <v>5</v>
      </c>
      <c r="G394" s="16"/>
      <c r="H394" s="16"/>
    </row>
    <row r="395" spans="2:8" ht="12.75">
      <c r="B395" s="146" t="s">
        <v>335</v>
      </c>
      <c r="C395" s="147"/>
      <c r="D395" s="147"/>
      <c r="E395" s="147"/>
      <c r="F395" s="147"/>
      <c r="G395" s="147"/>
      <c r="H395" s="148"/>
    </row>
    <row r="396" spans="2:8" ht="12.75" customHeight="1">
      <c r="B396" s="193" t="str">
        <f>C$5&amp;B394&amp;"&amp;string_keys=event_connect_reward"</f>
        <v>http://47.90.207.85/cookie_management/Event/deleteEventLanguageData&amp;string_keys=event_connect_reward</v>
      </c>
      <c r="C396" s="194"/>
      <c r="D396" s="194"/>
      <c r="E396" s="194"/>
      <c r="F396" s="194"/>
      <c r="G396" s="194"/>
      <c r="H396" s="195"/>
    </row>
    <row r="397" spans="2:8" ht="12.75">
      <c r="B397" s="18" t="s">
        <v>7</v>
      </c>
      <c r="C397" s="19" t="s">
        <v>8</v>
      </c>
      <c r="D397" s="19" t="s">
        <v>9</v>
      </c>
      <c r="E397" s="19" t="s">
        <v>10</v>
      </c>
      <c r="F397" s="19" t="s">
        <v>11</v>
      </c>
      <c r="G397" s="19" t="s">
        <v>12</v>
      </c>
      <c r="H397" s="19" t="s">
        <v>13</v>
      </c>
    </row>
    <row r="398" spans="2:8" ht="12.75">
      <c r="B398" s="24" t="s">
        <v>293</v>
      </c>
      <c r="C398" s="17" t="s">
        <v>102</v>
      </c>
      <c r="D398" s="17" t="s">
        <v>30</v>
      </c>
      <c r="E398" s="17" t="s">
        <v>31</v>
      </c>
      <c r="F398" s="17" t="s">
        <v>336</v>
      </c>
      <c r="G398" s="17"/>
      <c r="H398" s="17"/>
    </row>
    <row r="399" spans="2:8" ht="12.75">
      <c r="B399" s="20" t="s">
        <v>25</v>
      </c>
      <c r="C399" s="21" t="s">
        <v>26</v>
      </c>
      <c r="D399" s="21" t="s">
        <v>16</v>
      </c>
      <c r="E399" s="21" t="s">
        <v>17</v>
      </c>
      <c r="F399" s="21"/>
      <c r="G399" s="21"/>
      <c r="H399" s="21"/>
    </row>
    <row r="402" spans="2:8" ht="15.75" customHeight="1">
      <c r="B402" s="13" t="s">
        <v>337</v>
      </c>
      <c r="C402" s="14"/>
      <c r="D402" s="15" t="s">
        <v>4</v>
      </c>
      <c r="E402" s="14"/>
      <c r="F402" s="14" t="s">
        <v>5</v>
      </c>
      <c r="G402" s="16"/>
      <c r="H402" s="16"/>
    </row>
    <row r="403" spans="2:8" ht="15.75" customHeight="1">
      <c r="B403" s="184" t="s">
        <v>338</v>
      </c>
      <c r="C403" s="185"/>
      <c r="D403" s="185"/>
      <c r="E403" s="185"/>
      <c r="F403" s="185"/>
      <c r="G403" s="185"/>
      <c r="H403" s="186"/>
    </row>
    <row r="404" spans="2:8" ht="15.75" customHeight="1">
      <c r="B404" s="193" t="str">
        <f>C$5&amp;B402&amp;""</f>
        <v>http://47.90.207.85/cookie_management/Event/selectEventOvenData</v>
      </c>
      <c r="C404" s="194"/>
      <c r="D404" s="194"/>
      <c r="E404" s="194"/>
      <c r="F404" s="194"/>
      <c r="G404" s="194"/>
      <c r="H404" s="195"/>
    </row>
    <row r="405" spans="2:8" ht="15.75" customHeight="1">
      <c r="B405" s="18" t="s">
        <v>7</v>
      </c>
      <c r="C405" s="19" t="s">
        <v>8</v>
      </c>
      <c r="D405" s="19" t="s">
        <v>9</v>
      </c>
      <c r="E405" s="19" t="s">
        <v>10</v>
      </c>
      <c r="F405" s="19" t="s">
        <v>11</v>
      </c>
      <c r="G405" s="19" t="s">
        <v>12</v>
      </c>
      <c r="H405" s="19" t="s">
        <v>13</v>
      </c>
    </row>
    <row r="406" spans="2:8" ht="15.75" customHeight="1">
      <c r="B406" s="125" t="s">
        <v>339</v>
      </c>
      <c r="C406" s="126" t="s">
        <v>41</v>
      </c>
      <c r="D406" s="126" t="s">
        <v>16</v>
      </c>
      <c r="E406" s="126" t="s">
        <v>17</v>
      </c>
      <c r="F406" s="149" t="s">
        <v>340</v>
      </c>
      <c r="G406" s="126"/>
      <c r="H406" s="127"/>
    </row>
    <row r="407" spans="2:8" ht="15.75" customHeight="1">
      <c r="B407" s="128" t="s">
        <v>341</v>
      </c>
      <c r="C407" s="129" t="s">
        <v>44</v>
      </c>
      <c r="D407" s="129" t="s">
        <v>16</v>
      </c>
      <c r="E407" s="129" t="s">
        <v>17</v>
      </c>
      <c r="F407" s="150" t="s">
        <v>68</v>
      </c>
      <c r="G407" s="129"/>
      <c r="H407" s="130"/>
    </row>
    <row r="408" spans="2:8" ht="15.75" customHeight="1">
      <c r="B408" s="131" t="s">
        <v>342</v>
      </c>
      <c r="C408" s="132" t="s">
        <v>102</v>
      </c>
      <c r="D408" s="132" t="s">
        <v>16</v>
      </c>
      <c r="E408" s="132" t="s">
        <v>17</v>
      </c>
      <c r="F408" s="132"/>
      <c r="G408" s="132"/>
      <c r="H408" s="133"/>
    </row>
    <row r="409" spans="2:8" ht="15.75" customHeight="1">
      <c r="B409" s="131" t="s">
        <v>343</v>
      </c>
      <c r="C409" s="132" t="s">
        <v>15</v>
      </c>
      <c r="D409" s="132" t="s">
        <v>16</v>
      </c>
      <c r="E409" s="132" t="s">
        <v>17</v>
      </c>
      <c r="F409" s="144" t="s">
        <v>344</v>
      </c>
      <c r="G409" s="132"/>
      <c r="H409" s="133" t="s">
        <v>345</v>
      </c>
    </row>
    <row r="410" spans="2:8" ht="15.75" customHeight="1">
      <c r="B410" s="131" t="s">
        <v>346</v>
      </c>
      <c r="C410" s="132" t="s">
        <v>15</v>
      </c>
      <c r="D410" s="132" t="s">
        <v>16</v>
      </c>
      <c r="E410" s="132" t="s">
        <v>17</v>
      </c>
      <c r="F410" s="144" t="s">
        <v>347</v>
      </c>
      <c r="G410" s="132"/>
      <c r="H410" s="133"/>
    </row>
    <row r="411" spans="2:8" ht="15.75" customHeight="1">
      <c r="B411" s="131" t="s">
        <v>348</v>
      </c>
      <c r="C411" s="132" t="s">
        <v>15</v>
      </c>
      <c r="D411" s="132" t="s">
        <v>16</v>
      </c>
      <c r="E411" s="132" t="s">
        <v>17</v>
      </c>
      <c r="F411" s="144" t="s">
        <v>349</v>
      </c>
      <c r="G411" s="132"/>
      <c r="H411" s="133"/>
    </row>
    <row r="412" spans="2:8" ht="15.75" customHeight="1">
      <c r="B412" s="131" t="s">
        <v>350</v>
      </c>
      <c r="C412" s="132" t="s">
        <v>102</v>
      </c>
      <c r="D412" s="132" t="s">
        <v>16</v>
      </c>
      <c r="E412" s="132" t="s">
        <v>17</v>
      </c>
      <c r="F412" s="144" t="s">
        <v>351</v>
      </c>
      <c r="G412" s="132"/>
      <c r="H412" s="133" t="s">
        <v>352</v>
      </c>
    </row>
    <row r="413" spans="2:8" ht="15.75" customHeight="1">
      <c r="B413" s="131" t="s">
        <v>353</v>
      </c>
      <c r="C413" s="132" t="s">
        <v>102</v>
      </c>
      <c r="D413" s="132" t="s">
        <v>16</v>
      </c>
      <c r="E413" s="132" t="s">
        <v>17</v>
      </c>
      <c r="F413" s="144" t="s">
        <v>354</v>
      </c>
      <c r="G413" s="132"/>
      <c r="H413" s="133" t="s">
        <v>355</v>
      </c>
    </row>
    <row r="414" spans="2:8" ht="15.75" customHeight="1">
      <c r="B414" s="131" t="s">
        <v>356</v>
      </c>
      <c r="C414" s="132" t="s">
        <v>102</v>
      </c>
      <c r="D414" s="132" t="s">
        <v>16</v>
      </c>
      <c r="E414" s="132" t="s">
        <v>17</v>
      </c>
      <c r="F414" s="144" t="s">
        <v>357</v>
      </c>
      <c r="G414" s="132"/>
      <c r="H414" s="133" t="s">
        <v>358</v>
      </c>
    </row>
    <row r="415" spans="2:8" ht="15.75" customHeight="1">
      <c r="B415" s="131" t="s">
        <v>359</v>
      </c>
      <c r="C415" s="132" t="s">
        <v>102</v>
      </c>
      <c r="D415" s="132" t="s">
        <v>16</v>
      </c>
      <c r="E415" s="132" t="s">
        <v>17</v>
      </c>
      <c r="F415" s="144" t="s">
        <v>360</v>
      </c>
      <c r="G415" s="132"/>
      <c r="H415" s="133" t="s">
        <v>361</v>
      </c>
    </row>
    <row r="416" spans="2:8" ht="15.75" customHeight="1">
      <c r="B416" s="151" t="s">
        <v>362</v>
      </c>
      <c r="C416" s="132" t="s">
        <v>102</v>
      </c>
      <c r="D416" s="132" t="s">
        <v>16</v>
      </c>
      <c r="E416" s="132" t="s">
        <v>17</v>
      </c>
      <c r="F416" s="152" t="s">
        <v>363</v>
      </c>
      <c r="G416" s="153"/>
      <c r="H416" s="154"/>
    </row>
    <row r="417" spans="2:8" ht="24">
      <c r="B417" s="155" t="s">
        <v>364</v>
      </c>
      <c r="C417" s="153" t="s">
        <v>53</v>
      </c>
      <c r="D417" s="132" t="s">
        <v>16</v>
      </c>
      <c r="E417" s="132" t="s">
        <v>17</v>
      </c>
      <c r="F417" s="152" t="s">
        <v>365</v>
      </c>
      <c r="G417" s="153"/>
      <c r="H417" s="154" t="s">
        <v>366</v>
      </c>
    </row>
    <row r="418" spans="2:8" ht="12.75">
      <c r="B418" s="156" t="s">
        <v>367</v>
      </c>
      <c r="C418" s="132" t="s">
        <v>102</v>
      </c>
      <c r="D418" s="132" t="s">
        <v>16</v>
      </c>
      <c r="E418" s="132" t="s">
        <v>17</v>
      </c>
      <c r="F418" s="152" t="s">
        <v>368</v>
      </c>
      <c r="G418" s="153"/>
      <c r="H418" s="154"/>
    </row>
    <row r="419" spans="2:8" ht="36">
      <c r="B419" s="156" t="s">
        <v>369</v>
      </c>
      <c r="C419" s="132" t="s">
        <v>102</v>
      </c>
      <c r="D419" s="132" t="s">
        <v>16</v>
      </c>
      <c r="E419" s="132" t="s">
        <v>17</v>
      </c>
      <c r="F419" s="152" t="s">
        <v>370</v>
      </c>
      <c r="G419" s="153"/>
      <c r="H419" s="154"/>
    </row>
    <row r="420" spans="2:8" ht="15.75" customHeight="1">
      <c r="B420" s="156" t="s">
        <v>371</v>
      </c>
      <c r="C420" s="132" t="s">
        <v>102</v>
      </c>
      <c r="D420" s="132" t="s">
        <v>16</v>
      </c>
      <c r="E420" s="132" t="s">
        <v>17</v>
      </c>
      <c r="F420" s="152" t="s">
        <v>372</v>
      </c>
      <c r="G420" s="153"/>
      <c r="H420" s="154" t="s">
        <v>373</v>
      </c>
    </row>
    <row r="421" spans="2:8" ht="24">
      <c r="B421" s="156" t="s">
        <v>374</v>
      </c>
      <c r="C421" s="132" t="s">
        <v>102</v>
      </c>
      <c r="D421" s="132" t="s">
        <v>16</v>
      </c>
      <c r="E421" s="132" t="s">
        <v>17</v>
      </c>
      <c r="F421" s="152" t="s">
        <v>375</v>
      </c>
      <c r="G421" s="153"/>
      <c r="H421" s="154" t="s">
        <v>376</v>
      </c>
    </row>
    <row r="422" spans="2:8" ht="36">
      <c r="B422" s="156" t="s">
        <v>377</v>
      </c>
      <c r="C422" s="132" t="s">
        <v>102</v>
      </c>
      <c r="D422" s="132" t="s">
        <v>16</v>
      </c>
      <c r="E422" s="132" t="s">
        <v>17</v>
      </c>
      <c r="F422" s="152" t="s">
        <v>378</v>
      </c>
      <c r="G422" s="153"/>
      <c r="H422" s="154" t="s">
        <v>379</v>
      </c>
    </row>
    <row r="423" spans="2:8" ht="15.75" customHeight="1">
      <c r="B423" s="156" t="s">
        <v>380</v>
      </c>
      <c r="C423" s="157" t="s">
        <v>53</v>
      </c>
      <c r="D423" s="132" t="s">
        <v>16</v>
      </c>
      <c r="E423" s="132" t="s">
        <v>17</v>
      </c>
      <c r="F423" s="152" t="s">
        <v>365</v>
      </c>
      <c r="G423" s="158"/>
      <c r="H423" s="154" t="s">
        <v>366</v>
      </c>
    </row>
    <row r="424" spans="2:8" ht="15.75" customHeight="1">
      <c r="B424" s="159" t="s">
        <v>25</v>
      </c>
      <c r="C424" s="160" t="s">
        <v>26</v>
      </c>
      <c r="D424" s="160" t="s">
        <v>16</v>
      </c>
      <c r="E424" s="160" t="s">
        <v>17</v>
      </c>
      <c r="F424" s="160"/>
      <c r="G424" s="160"/>
      <c r="H424" s="161"/>
    </row>
    <row r="427" spans="2:8" ht="15.75" customHeight="1">
      <c r="B427" s="13" t="s">
        <v>381</v>
      </c>
      <c r="C427" s="14"/>
      <c r="D427" s="15" t="s">
        <v>4</v>
      </c>
      <c r="E427" s="14"/>
      <c r="F427" s="14" t="s">
        <v>5</v>
      </c>
      <c r="G427" s="16"/>
      <c r="H427" s="16"/>
    </row>
    <row r="428" spans="2:8" ht="15.75" customHeight="1">
      <c r="B428" s="184" t="s">
        <v>382</v>
      </c>
      <c r="C428" s="185"/>
      <c r="D428" s="185"/>
      <c r="E428" s="185"/>
      <c r="F428" s="185"/>
      <c r="G428" s="185"/>
      <c r="H428" s="186"/>
    </row>
    <row r="429" spans="2:8" ht="15.75" customHeight="1">
      <c r="B429" s="193" t="str">
        <f>C$5&amp;B427&amp;"&amp;입력파라미터"</f>
        <v>http://47.90.207.85/cookie_management/Event/insertEventOvenData&amp;입력파라미터</v>
      </c>
      <c r="C429" s="194"/>
      <c r="D429" s="194"/>
      <c r="E429" s="194"/>
      <c r="F429" s="194"/>
      <c r="G429" s="194"/>
      <c r="H429" s="195"/>
    </row>
    <row r="430" spans="2:8" ht="15.75" customHeight="1">
      <c r="B430" s="66" t="s">
        <v>7</v>
      </c>
      <c r="C430" s="67" t="s">
        <v>8</v>
      </c>
      <c r="D430" s="67" t="s">
        <v>9</v>
      </c>
      <c r="E430" s="67" t="s">
        <v>10</v>
      </c>
      <c r="F430" s="67" t="s">
        <v>11</v>
      </c>
      <c r="G430" s="67" t="s">
        <v>12</v>
      </c>
      <c r="H430" s="67" t="s">
        <v>13</v>
      </c>
    </row>
    <row r="431" spans="2:8" ht="15.75" customHeight="1">
      <c r="B431" s="162" t="s">
        <v>342</v>
      </c>
      <c r="C431" s="163" t="s">
        <v>102</v>
      </c>
      <c r="D431" s="163" t="s">
        <v>30</v>
      </c>
      <c r="E431" s="163" t="s">
        <v>31</v>
      </c>
      <c r="F431" s="164"/>
      <c r="G431" s="163"/>
      <c r="H431" s="163"/>
    </row>
    <row r="432" spans="2:8" ht="15.75" customHeight="1">
      <c r="B432" s="162" t="s">
        <v>343</v>
      </c>
      <c r="C432" s="163" t="s">
        <v>15</v>
      </c>
      <c r="D432" s="163" t="s">
        <v>30</v>
      </c>
      <c r="E432" s="163" t="s">
        <v>31</v>
      </c>
      <c r="F432" s="164" t="s">
        <v>344</v>
      </c>
      <c r="G432" s="163"/>
      <c r="H432" s="163" t="s">
        <v>345</v>
      </c>
    </row>
    <row r="433" spans="2:8" ht="15.75" customHeight="1">
      <c r="B433" s="162" t="s">
        <v>346</v>
      </c>
      <c r="C433" s="163" t="s">
        <v>15</v>
      </c>
      <c r="D433" s="163" t="s">
        <v>30</v>
      </c>
      <c r="E433" s="163" t="s">
        <v>31</v>
      </c>
      <c r="F433" s="164" t="s">
        <v>347</v>
      </c>
      <c r="G433" s="163"/>
      <c r="H433" s="163"/>
    </row>
    <row r="434" spans="2:8" ht="15.75" customHeight="1">
      <c r="B434" s="162" t="s">
        <v>348</v>
      </c>
      <c r="C434" s="163" t="s">
        <v>15</v>
      </c>
      <c r="D434" s="163" t="s">
        <v>30</v>
      </c>
      <c r="E434" s="163" t="s">
        <v>31</v>
      </c>
      <c r="F434" s="164" t="s">
        <v>349</v>
      </c>
      <c r="G434" s="163"/>
      <c r="H434" s="163"/>
    </row>
    <row r="435" spans="2:8" ht="15.75" customHeight="1">
      <c r="B435" s="162" t="s">
        <v>350</v>
      </c>
      <c r="C435" s="163" t="s">
        <v>102</v>
      </c>
      <c r="D435" s="163" t="s">
        <v>30</v>
      </c>
      <c r="E435" s="163" t="s">
        <v>31</v>
      </c>
      <c r="F435" s="164" t="s">
        <v>351</v>
      </c>
      <c r="G435" s="163"/>
      <c r="H435" s="163" t="s">
        <v>352</v>
      </c>
    </row>
    <row r="436" spans="2:8" ht="15.75" customHeight="1">
      <c r="B436" s="162" t="s">
        <v>353</v>
      </c>
      <c r="C436" s="163" t="s">
        <v>102</v>
      </c>
      <c r="D436" s="163" t="s">
        <v>30</v>
      </c>
      <c r="E436" s="163" t="s">
        <v>31</v>
      </c>
      <c r="F436" s="164" t="s">
        <v>354</v>
      </c>
      <c r="G436" s="163"/>
      <c r="H436" s="163" t="s">
        <v>355</v>
      </c>
    </row>
    <row r="437" spans="2:8" ht="15.75" customHeight="1">
      <c r="B437" s="162" t="s">
        <v>356</v>
      </c>
      <c r="C437" s="163" t="s">
        <v>102</v>
      </c>
      <c r="D437" s="163" t="s">
        <v>30</v>
      </c>
      <c r="E437" s="163" t="s">
        <v>31</v>
      </c>
      <c r="F437" s="164" t="s">
        <v>357</v>
      </c>
      <c r="G437" s="163"/>
      <c r="H437" s="163" t="s">
        <v>358</v>
      </c>
    </row>
    <row r="438" spans="2:8" ht="15.75" customHeight="1">
      <c r="B438" s="162" t="s">
        <v>359</v>
      </c>
      <c r="C438" s="163" t="s">
        <v>102</v>
      </c>
      <c r="D438" s="163" t="s">
        <v>30</v>
      </c>
      <c r="E438" s="163" t="s">
        <v>31</v>
      </c>
      <c r="F438" s="165" t="s">
        <v>383</v>
      </c>
      <c r="G438" s="163"/>
      <c r="H438" s="163" t="s">
        <v>361</v>
      </c>
    </row>
    <row r="439" spans="2:8" ht="15.75" customHeight="1">
      <c r="B439" s="162" t="s">
        <v>362</v>
      </c>
      <c r="C439" s="163" t="s">
        <v>102</v>
      </c>
      <c r="D439" s="163" t="s">
        <v>30</v>
      </c>
      <c r="E439" s="163" t="s">
        <v>31</v>
      </c>
      <c r="F439" s="164" t="s">
        <v>363</v>
      </c>
      <c r="G439" s="163"/>
      <c r="H439" s="163"/>
    </row>
    <row r="440" spans="2:8" ht="15.75" customHeight="1">
      <c r="B440" s="162" t="s">
        <v>364</v>
      </c>
      <c r="C440" s="163" t="s">
        <v>53</v>
      </c>
      <c r="D440" s="163" t="s">
        <v>30</v>
      </c>
      <c r="E440" s="163" t="s">
        <v>31</v>
      </c>
      <c r="F440" s="164" t="s">
        <v>365</v>
      </c>
      <c r="G440" s="163"/>
      <c r="H440" s="163" t="s">
        <v>366</v>
      </c>
    </row>
    <row r="441" spans="2:8" ht="15.75" customHeight="1">
      <c r="B441" s="162" t="s">
        <v>367</v>
      </c>
      <c r="C441" s="163" t="s">
        <v>102</v>
      </c>
      <c r="D441" s="163" t="s">
        <v>30</v>
      </c>
      <c r="E441" s="163" t="s">
        <v>31</v>
      </c>
      <c r="F441" s="164" t="s">
        <v>368</v>
      </c>
      <c r="G441" s="163"/>
      <c r="H441" s="163"/>
    </row>
    <row r="442" spans="2:8" ht="15.75" customHeight="1">
      <c r="B442" s="162" t="s">
        <v>369</v>
      </c>
      <c r="C442" s="163" t="s">
        <v>102</v>
      </c>
      <c r="D442" s="163" t="s">
        <v>30</v>
      </c>
      <c r="E442" s="163" t="s">
        <v>31</v>
      </c>
      <c r="F442" s="164" t="s">
        <v>370</v>
      </c>
      <c r="G442" s="163"/>
      <c r="H442" s="163"/>
    </row>
    <row r="443" spans="2:8" ht="15.75" customHeight="1">
      <c r="B443" s="162" t="s">
        <v>371</v>
      </c>
      <c r="C443" s="163" t="s">
        <v>102</v>
      </c>
      <c r="D443" s="163" t="s">
        <v>30</v>
      </c>
      <c r="E443" s="163" t="s">
        <v>31</v>
      </c>
      <c r="F443" s="164" t="s">
        <v>372</v>
      </c>
      <c r="G443" s="163"/>
      <c r="H443" s="163" t="s">
        <v>373</v>
      </c>
    </row>
    <row r="444" spans="2:8" ht="15.75" customHeight="1">
      <c r="B444" s="162" t="s">
        <v>374</v>
      </c>
      <c r="C444" s="163" t="s">
        <v>102</v>
      </c>
      <c r="D444" s="163" t="s">
        <v>30</v>
      </c>
      <c r="E444" s="163" t="s">
        <v>31</v>
      </c>
      <c r="F444" s="164" t="s">
        <v>375</v>
      </c>
      <c r="G444" s="163"/>
      <c r="H444" s="163" t="s">
        <v>376</v>
      </c>
    </row>
    <row r="445" spans="2:8" ht="15.75" customHeight="1">
      <c r="B445" s="162" t="s">
        <v>377</v>
      </c>
      <c r="C445" s="163" t="s">
        <v>102</v>
      </c>
      <c r="D445" s="163" t="s">
        <v>30</v>
      </c>
      <c r="E445" s="163" t="s">
        <v>31</v>
      </c>
      <c r="F445" s="164" t="s">
        <v>378</v>
      </c>
      <c r="G445" s="163"/>
      <c r="H445" s="163" t="s">
        <v>379</v>
      </c>
    </row>
    <row r="446" spans="2:8" ht="15.75" customHeight="1">
      <c r="B446" s="162" t="s">
        <v>380</v>
      </c>
      <c r="C446" s="163" t="s">
        <v>53</v>
      </c>
      <c r="D446" s="163" t="s">
        <v>30</v>
      </c>
      <c r="E446" s="163" t="s">
        <v>31</v>
      </c>
      <c r="F446" s="164" t="s">
        <v>365</v>
      </c>
      <c r="G446" s="163"/>
      <c r="H446" s="163" t="s">
        <v>366</v>
      </c>
    </row>
    <row r="447" spans="2:8" ht="15.75" customHeight="1">
      <c r="B447" s="20" t="s">
        <v>25</v>
      </c>
      <c r="C447" s="21" t="s">
        <v>26</v>
      </c>
      <c r="D447" s="21" t="s">
        <v>16</v>
      </c>
      <c r="E447" s="21" t="s">
        <v>17</v>
      </c>
      <c r="F447" s="21"/>
      <c r="G447" s="21"/>
      <c r="H447" s="21"/>
    </row>
    <row r="450" spans="2:8" ht="15.75" customHeight="1">
      <c r="B450" s="13" t="s">
        <v>384</v>
      </c>
      <c r="C450" s="14"/>
      <c r="D450" s="15" t="s">
        <v>4</v>
      </c>
      <c r="E450" s="14"/>
      <c r="F450" s="14" t="s">
        <v>5</v>
      </c>
      <c r="G450" s="16"/>
      <c r="H450" s="16"/>
    </row>
    <row r="451" spans="2:8" ht="15.75" customHeight="1">
      <c r="B451" s="184" t="s">
        <v>385</v>
      </c>
      <c r="C451" s="185"/>
      <c r="D451" s="185"/>
      <c r="E451" s="185"/>
      <c r="F451" s="185"/>
      <c r="G451" s="185"/>
      <c r="H451" s="186"/>
    </row>
    <row r="452" spans="2:8" ht="15.75" customHeight="1">
      <c r="B452" s="193" t="str">
        <f>C$5&amp;B450&amp;"&amp;입력파라미터"</f>
        <v>http://47.90.207.85/cookie_management/Event/updateEventOvenData&amp;입력파라미터</v>
      </c>
      <c r="C452" s="194"/>
      <c r="D452" s="194"/>
      <c r="E452" s="194"/>
      <c r="F452" s="194"/>
      <c r="G452" s="194"/>
      <c r="H452" s="195"/>
    </row>
    <row r="453" spans="2:8" ht="15.75" customHeight="1">
      <c r="B453" s="66" t="s">
        <v>7</v>
      </c>
      <c r="C453" s="67" t="s">
        <v>8</v>
      </c>
      <c r="D453" s="67" t="s">
        <v>9</v>
      </c>
      <c r="E453" s="67" t="s">
        <v>10</v>
      </c>
      <c r="F453" s="67" t="s">
        <v>11</v>
      </c>
      <c r="G453" s="67" t="s">
        <v>12</v>
      </c>
      <c r="H453" s="67" t="s">
        <v>13</v>
      </c>
    </row>
    <row r="454" spans="2:8" ht="15.75" customHeight="1">
      <c r="B454" s="166" t="s">
        <v>341</v>
      </c>
      <c r="C454" s="167" t="s">
        <v>44</v>
      </c>
      <c r="D454" s="167" t="s">
        <v>16</v>
      </c>
      <c r="E454" s="167" t="s">
        <v>17</v>
      </c>
      <c r="F454" s="164" t="s">
        <v>68</v>
      </c>
      <c r="G454" s="167"/>
      <c r="H454" s="167"/>
    </row>
    <row r="455" spans="2:8" ht="15.75" customHeight="1">
      <c r="B455" s="166" t="s">
        <v>342</v>
      </c>
      <c r="C455" s="167" t="s">
        <v>102</v>
      </c>
      <c r="D455" s="167" t="s">
        <v>16</v>
      </c>
      <c r="E455" s="167" t="s">
        <v>17</v>
      </c>
      <c r="F455" s="167"/>
      <c r="G455" s="167"/>
      <c r="H455" s="167"/>
    </row>
    <row r="456" spans="2:8" ht="15.75" customHeight="1">
      <c r="B456" s="166" t="s">
        <v>343</v>
      </c>
      <c r="C456" s="167" t="s">
        <v>15</v>
      </c>
      <c r="D456" s="167" t="s">
        <v>16</v>
      </c>
      <c r="E456" s="167" t="s">
        <v>17</v>
      </c>
      <c r="F456" s="165" t="s">
        <v>344</v>
      </c>
      <c r="G456" s="167"/>
      <c r="H456" s="167" t="s">
        <v>345</v>
      </c>
    </row>
    <row r="457" spans="2:8" ht="15.75" customHeight="1">
      <c r="B457" s="166" t="s">
        <v>346</v>
      </c>
      <c r="C457" s="167" t="s">
        <v>15</v>
      </c>
      <c r="D457" s="167" t="s">
        <v>16</v>
      </c>
      <c r="E457" s="167" t="s">
        <v>17</v>
      </c>
      <c r="F457" s="165" t="s">
        <v>347</v>
      </c>
      <c r="G457" s="167"/>
      <c r="H457" s="167"/>
    </row>
    <row r="458" spans="2:8" ht="15.75" customHeight="1">
      <c r="B458" s="166" t="s">
        <v>348</v>
      </c>
      <c r="C458" s="167" t="s">
        <v>15</v>
      </c>
      <c r="D458" s="167" t="s">
        <v>16</v>
      </c>
      <c r="E458" s="167" t="s">
        <v>17</v>
      </c>
      <c r="F458" s="165" t="s">
        <v>349</v>
      </c>
      <c r="G458" s="167"/>
      <c r="H458" s="167"/>
    </row>
    <row r="459" spans="2:8" ht="15.75" customHeight="1">
      <c r="B459" s="166" t="s">
        <v>350</v>
      </c>
      <c r="C459" s="167" t="s">
        <v>102</v>
      </c>
      <c r="D459" s="167" t="s">
        <v>16</v>
      </c>
      <c r="E459" s="167" t="s">
        <v>17</v>
      </c>
      <c r="F459" s="165" t="s">
        <v>351</v>
      </c>
      <c r="G459" s="167"/>
      <c r="H459" s="167" t="s">
        <v>352</v>
      </c>
    </row>
    <row r="460" spans="2:8" ht="15.75" customHeight="1">
      <c r="B460" s="166" t="s">
        <v>353</v>
      </c>
      <c r="C460" s="167" t="s">
        <v>102</v>
      </c>
      <c r="D460" s="167" t="s">
        <v>16</v>
      </c>
      <c r="E460" s="167" t="s">
        <v>17</v>
      </c>
      <c r="F460" s="165" t="s">
        <v>354</v>
      </c>
      <c r="G460" s="167"/>
      <c r="H460" s="167" t="s">
        <v>355</v>
      </c>
    </row>
    <row r="461" spans="2:8" ht="15.75" customHeight="1">
      <c r="B461" s="166" t="s">
        <v>356</v>
      </c>
      <c r="C461" s="167" t="s">
        <v>102</v>
      </c>
      <c r="D461" s="167" t="s">
        <v>16</v>
      </c>
      <c r="E461" s="167" t="s">
        <v>17</v>
      </c>
      <c r="F461" s="165" t="s">
        <v>357</v>
      </c>
      <c r="G461" s="167"/>
      <c r="H461" s="167" t="s">
        <v>358</v>
      </c>
    </row>
    <row r="462" spans="2:8" ht="15.75" customHeight="1">
      <c r="B462" s="166" t="s">
        <v>359</v>
      </c>
      <c r="C462" s="167" t="s">
        <v>102</v>
      </c>
      <c r="D462" s="167" t="s">
        <v>16</v>
      </c>
      <c r="E462" s="167" t="s">
        <v>17</v>
      </c>
      <c r="F462" s="165" t="s">
        <v>383</v>
      </c>
      <c r="G462" s="167"/>
      <c r="H462" s="167" t="s">
        <v>361</v>
      </c>
    </row>
    <row r="463" spans="2:8" ht="15.75" customHeight="1">
      <c r="B463" s="166" t="s">
        <v>362</v>
      </c>
      <c r="C463" s="167" t="s">
        <v>102</v>
      </c>
      <c r="D463" s="167" t="s">
        <v>16</v>
      </c>
      <c r="E463" s="167" t="s">
        <v>17</v>
      </c>
      <c r="F463" s="165" t="s">
        <v>363</v>
      </c>
      <c r="G463" s="167"/>
      <c r="H463" s="167"/>
    </row>
    <row r="464" spans="2:8" ht="15.75" customHeight="1">
      <c r="B464" s="166" t="s">
        <v>364</v>
      </c>
      <c r="C464" s="167" t="s">
        <v>53</v>
      </c>
      <c r="D464" s="167" t="s">
        <v>16</v>
      </c>
      <c r="E464" s="167" t="s">
        <v>17</v>
      </c>
      <c r="F464" s="165" t="s">
        <v>365</v>
      </c>
      <c r="G464" s="167"/>
      <c r="H464" s="167" t="s">
        <v>366</v>
      </c>
    </row>
    <row r="465" spans="2:8" ht="15.75" customHeight="1">
      <c r="B465" s="166" t="s">
        <v>367</v>
      </c>
      <c r="C465" s="167" t="s">
        <v>102</v>
      </c>
      <c r="D465" s="167" t="s">
        <v>16</v>
      </c>
      <c r="E465" s="167" t="s">
        <v>17</v>
      </c>
      <c r="F465" s="165" t="s">
        <v>368</v>
      </c>
      <c r="G465" s="167"/>
      <c r="H465" s="167"/>
    </row>
    <row r="466" spans="2:8" ht="15.75" customHeight="1">
      <c r="B466" s="166" t="s">
        <v>369</v>
      </c>
      <c r="C466" s="167" t="s">
        <v>102</v>
      </c>
      <c r="D466" s="167" t="s">
        <v>16</v>
      </c>
      <c r="E466" s="167" t="s">
        <v>17</v>
      </c>
      <c r="F466" s="165" t="s">
        <v>370</v>
      </c>
      <c r="G466" s="167"/>
      <c r="H466" s="167"/>
    </row>
    <row r="467" spans="2:8" ht="15.75" customHeight="1">
      <c r="B467" s="166" t="s">
        <v>371</v>
      </c>
      <c r="C467" s="167" t="s">
        <v>102</v>
      </c>
      <c r="D467" s="167" t="s">
        <v>16</v>
      </c>
      <c r="E467" s="167" t="s">
        <v>17</v>
      </c>
      <c r="F467" s="165" t="s">
        <v>372</v>
      </c>
      <c r="G467" s="167"/>
      <c r="H467" s="167" t="s">
        <v>373</v>
      </c>
    </row>
    <row r="468" spans="2:8" ht="15.75" customHeight="1">
      <c r="B468" s="166" t="s">
        <v>374</v>
      </c>
      <c r="C468" s="167" t="s">
        <v>102</v>
      </c>
      <c r="D468" s="167" t="s">
        <v>16</v>
      </c>
      <c r="E468" s="167" t="s">
        <v>17</v>
      </c>
      <c r="F468" s="165" t="s">
        <v>375</v>
      </c>
      <c r="G468" s="167"/>
      <c r="H468" s="167" t="s">
        <v>376</v>
      </c>
    </row>
    <row r="469" spans="2:8" ht="15.75" customHeight="1">
      <c r="B469" s="166" t="s">
        <v>377</v>
      </c>
      <c r="C469" s="167" t="s">
        <v>102</v>
      </c>
      <c r="D469" s="167" t="s">
        <v>16</v>
      </c>
      <c r="E469" s="167" t="s">
        <v>17</v>
      </c>
      <c r="F469" s="165" t="s">
        <v>378</v>
      </c>
      <c r="G469" s="167"/>
      <c r="H469" s="167" t="s">
        <v>379</v>
      </c>
    </row>
    <row r="470" spans="2:8" ht="15.75" customHeight="1">
      <c r="B470" s="166" t="s">
        <v>380</v>
      </c>
      <c r="C470" s="167" t="s">
        <v>53</v>
      </c>
      <c r="D470" s="167" t="s">
        <v>16</v>
      </c>
      <c r="E470" s="167" t="s">
        <v>17</v>
      </c>
      <c r="F470" s="165" t="s">
        <v>365</v>
      </c>
      <c r="G470" s="167"/>
      <c r="H470" s="167" t="s">
        <v>366</v>
      </c>
    </row>
    <row r="471" spans="2:8" ht="15.75" customHeight="1">
      <c r="B471" s="20" t="s">
        <v>25</v>
      </c>
      <c r="C471" s="21" t="s">
        <v>26</v>
      </c>
      <c r="D471" s="21" t="s">
        <v>16</v>
      </c>
      <c r="E471" s="21" t="s">
        <v>17</v>
      </c>
      <c r="F471" s="21"/>
      <c r="G471" s="21"/>
      <c r="H471" s="21"/>
    </row>
    <row r="473" spans="2:8" ht="15.75" customHeight="1">
      <c r="B473" s="13" t="s">
        <v>386</v>
      </c>
      <c r="C473" s="14"/>
      <c r="D473" s="15" t="s">
        <v>4</v>
      </c>
      <c r="E473" s="14"/>
      <c r="F473" s="14" t="s">
        <v>5</v>
      </c>
      <c r="G473" s="16"/>
      <c r="H473" s="16"/>
    </row>
    <row r="474" spans="2:8" ht="15.75" customHeight="1">
      <c r="B474" s="146" t="s">
        <v>387</v>
      </c>
      <c r="C474" s="147"/>
      <c r="D474" s="147"/>
      <c r="E474" s="147"/>
      <c r="F474" s="147"/>
      <c r="G474" s="147"/>
      <c r="H474" s="148"/>
    </row>
    <row r="475" spans="2:8" ht="15.75" customHeight="1">
      <c r="B475" s="193" t="str">
        <f>C$5&amp;B473&amp;"&amp;oven_idx=1"</f>
        <v>http://47.90.207.85/cookie_management/Event/deleteEventOvenData&amp;oven_idx=1</v>
      </c>
      <c r="C475" s="194"/>
      <c r="D475" s="194"/>
      <c r="E475" s="194"/>
      <c r="F475" s="194"/>
      <c r="G475" s="194"/>
      <c r="H475" s="195"/>
    </row>
    <row r="476" spans="2:8" ht="15.75" customHeight="1">
      <c r="B476" s="18" t="s">
        <v>7</v>
      </c>
      <c r="C476" s="19" t="s">
        <v>8</v>
      </c>
      <c r="D476" s="19" t="s">
        <v>9</v>
      </c>
      <c r="E476" s="19" t="s">
        <v>10</v>
      </c>
      <c r="F476" s="19" t="s">
        <v>11</v>
      </c>
      <c r="G476" s="19" t="s">
        <v>12</v>
      </c>
      <c r="H476" s="19" t="s">
        <v>13</v>
      </c>
    </row>
    <row r="477" spans="2:8" ht="15.75" customHeight="1">
      <c r="B477" s="166" t="s">
        <v>341</v>
      </c>
      <c r="C477" s="167" t="s">
        <v>44</v>
      </c>
      <c r="D477" s="167" t="s">
        <v>16</v>
      </c>
      <c r="E477" s="167" t="s">
        <v>17</v>
      </c>
      <c r="F477" s="164" t="s">
        <v>68</v>
      </c>
      <c r="G477" s="17"/>
      <c r="H477" s="17"/>
    </row>
    <row r="478" spans="2:8" ht="15.75" customHeight="1">
      <c r="B478" s="20" t="s">
        <v>25</v>
      </c>
      <c r="C478" s="21" t="s">
        <v>26</v>
      </c>
      <c r="D478" s="21" t="s">
        <v>16</v>
      </c>
      <c r="E478" s="21" t="s">
        <v>17</v>
      </c>
      <c r="F478" s="21"/>
      <c r="G478" s="21"/>
      <c r="H478" s="21"/>
    </row>
    <row r="480" spans="2:8" ht="62.25" customHeight="1">
      <c r="B480" s="168" t="s">
        <v>388</v>
      </c>
    </row>
    <row r="481" spans="2:8" ht="15.75" customHeight="1">
      <c r="B481" s="13" t="s">
        <v>389</v>
      </c>
      <c r="C481" s="14"/>
      <c r="D481" s="15" t="s">
        <v>4</v>
      </c>
      <c r="E481" s="14"/>
      <c r="F481" s="14" t="s">
        <v>5</v>
      </c>
      <c r="G481" s="16"/>
      <c r="H481" s="16"/>
    </row>
    <row r="482" spans="2:8" ht="15.75" customHeight="1">
      <c r="B482" s="202" t="s">
        <v>390</v>
      </c>
      <c r="C482" s="185"/>
      <c r="D482" s="185"/>
      <c r="E482" s="185"/>
      <c r="F482" s="185"/>
      <c r="G482" s="185"/>
      <c r="H482" s="186"/>
    </row>
    <row r="483" spans="2:8" ht="15.75" customHeight="1">
      <c r="B483" s="193" t="str">
        <f>C$5&amp;B481&amp;"&amp;입력파라미터"</f>
        <v>http://47.90.207.85/cookie_management/present/addPresent_group_api&amp;입력파라미터</v>
      </c>
      <c r="C483" s="194"/>
      <c r="D483" s="194"/>
      <c r="E483" s="194"/>
      <c r="F483" s="194"/>
      <c r="G483" s="194"/>
      <c r="H483" s="195"/>
    </row>
    <row r="484" spans="2:8" ht="15.75" customHeight="1">
      <c r="B484" s="66" t="s">
        <v>7</v>
      </c>
      <c r="C484" s="67" t="s">
        <v>8</v>
      </c>
      <c r="D484" s="67" t="s">
        <v>9</v>
      </c>
      <c r="E484" s="67" t="s">
        <v>10</v>
      </c>
      <c r="F484" s="67" t="s">
        <v>11</v>
      </c>
      <c r="G484" s="67" t="s">
        <v>12</v>
      </c>
      <c r="H484" s="67" t="s">
        <v>13</v>
      </c>
    </row>
    <row r="485" spans="2:8" ht="15.75" customHeight="1">
      <c r="B485" s="162" t="s">
        <v>35</v>
      </c>
      <c r="C485" s="163" t="s">
        <v>15</v>
      </c>
      <c r="D485" s="163" t="s">
        <v>30</v>
      </c>
      <c r="E485" s="163" t="s">
        <v>31</v>
      </c>
      <c r="F485" s="164" t="s">
        <v>391</v>
      </c>
      <c r="G485" s="163"/>
      <c r="H485" s="164" t="s">
        <v>392</v>
      </c>
    </row>
    <row r="486" spans="2:8" ht="15.75" customHeight="1">
      <c r="B486" s="162" t="s">
        <v>37</v>
      </c>
      <c r="C486" s="163" t="s">
        <v>15</v>
      </c>
      <c r="D486" s="163" t="s">
        <v>30</v>
      </c>
      <c r="E486" s="163" t="s">
        <v>31</v>
      </c>
      <c r="F486" s="164" t="s">
        <v>393</v>
      </c>
      <c r="G486" s="163"/>
      <c r="H486" s="163" t="s">
        <v>394</v>
      </c>
    </row>
    <row r="487" spans="2:8" ht="15.75" customHeight="1">
      <c r="B487" s="162" t="s">
        <v>395</v>
      </c>
      <c r="C487" s="163" t="s">
        <v>21</v>
      </c>
      <c r="D487" s="163" t="s">
        <v>30</v>
      </c>
      <c r="E487" s="163" t="s">
        <v>31</v>
      </c>
      <c r="F487" s="164" t="s">
        <v>396</v>
      </c>
      <c r="G487" s="163"/>
      <c r="H487" s="163" t="s">
        <v>397</v>
      </c>
    </row>
    <row r="488" spans="2:8" ht="15.75" customHeight="1">
      <c r="B488" s="162" t="s">
        <v>398</v>
      </c>
      <c r="C488" s="163" t="s">
        <v>21</v>
      </c>
      <c r="D488" s="163" t="s">
        <v>30</v>
      </c>
      <c r="E488" s="163" t="s">
        <v>31</v>
      </c>
      <c r="F488" s="164" t="s">
        <v>399</v>
      </c>
      <c r="G488" s="163"/>
      <c r="H488" s="163" t="s">
        <v>397</v>
      </c>
    </row>
    <row r="489" spans="2:8" ht="28.5" customHeight="1">
      <c r="B489" s="162" t="s">
        <v>236</v>
      </c>
      <c r="C489" s="124" t="s">
        <v>102</v>
      </c>
      <c r="D489" s="124" t="s">
        <v>30</v>
      </c>
      <c r="E489" s="124" t="s">
        <v>31</v>
      </c>
      <c r="F489" s="143" t="s">
        <v>237</v>
      </c>
      <c r="G489" s="124"/>
      <c r="H489" s="124" t="s">
        <v>238</v>
      </c>
    </row>
    <row r="490" spans="2:8" ht="25.5" customHeight="1">
      <c r="B490" s="162" t="s">
        <v>239</v>
      </c>
      <c r="C490" s="124" t="s">
        <v>53</v>
      </c>
      <c r="D490" s="124" t="s">
        <v>30</v>
      </c>
      <c r="E490" s="124" t="s">
        <v>31</v>
      </c>
      <c r="F490" s="124" t="s">
        <v>249</v>
      </c>
      <c r="G490" s="124"/>
      <c r="H490" s="124" t="s">
        <v>241</v>
      </c>
    </row>
    <row r="491" spans="2:8" ht="12.75">
      <c r="B491" s="20" t="s">
        <v>400</v>
      </c>
      <c r="C491" s="21" t="s">
        <v>26</v>
      </c>
      <c r="D491" s="21" t="s">
        <v>16</v>
      </c>
      <c r="E491" s="21" t="s">
        <v>17</v>
      </c>
      <c r="F491" s="21" t="s">
        <v>401</v>
      </c>
      <c r="G491" s="21"/>
      <c r="H491" s="21" t="s">
        <v>402</v>
      </c>
    </row>
    <row r="492" spans="2:8" ht="15.75" customHeight="1">
      <c r="B492" s="20" t="s">
        <v>25</v>
      </c>
      <c r="C492" s="21" t="s">
        <v>26</v>
      </c>
      <c r="D492" s="21" t="s">
        <v>16</v>
      </c>
      <c r="E492" s="21" t="s">
        <v>17</v>
      </c>
      <c r="F492" s="21"/>
      <c r="G492" s="21"/>
      <c r="H492" s="21" t="s">
        <v>403</v>
      </c>
    </row>
    <row r="495" spans="2:8" ht="15.75" customHeight="1">
      <c r="B495" s="13" t="s">
        <v>404</v>
      </c>
      <c r="C495" s="14"/>
      <c r="D495" s="15" t="s">
        <v>4</v>
      </c>
      <c r="E495" s="14"/>
      <c r="F495" s="14" t="s">
        <v>5</v>
      </c>
      <c r="G495" s="16"/>
      <c r="H495" s="16"/>
    </row>
    <row r="496" spans="2:8" ht="15.75" customHeight="1">
      <c r="B496" s="202" t="s">
        <v>405</v>
      </c>
      <c r="C496" s="185"/>
      <c r="D496" s="185"/>
      <c r="E496" s="185"/>
      <c r="F496" s="185"/>
      <c r="G496" s="185"/>
      <c r="H496" s="186"/>
    </row>
    <row r="497" spans="2:8" ht="15.75" customHeight="1">
      <c r="B497" s="193" t="str">
        <f>C$5&amp;B495&amp;"&amp;입력파라미터"</f>
        <v>http://47.90.207.85/cookie_management/present/addPresent_all_api&amp;입력파라미터</v>
      </c>
      <c r="C497" s="194"/>
      <c r="D497" s="194"/>
      <c r="E497" s="194"/>
      <c r="F497" s="194"/>
      <c r="G497" s="194"/>
      <c r="H497" s="195"/>
    </row>
    <row r="498" spans="2:8" ht="15.75" customHeight="1">
      <c r="B498" s="66" t="s">
        <v>7</v>
      </c>
      <c r="C498" s="67" t="s">
        <v>8</v>
      </c>
      <c r="D498" s="67" t="s">
        <v>9</v>
      </c>
      <c r="E498" s="67" t="s">
        <v>10</v>
      </c>
      <c r="F498" s="67" t="s">
        <v>11</v>
      </c>
      <c r="G498" s="67" t="s">
        <v>12</v>
      </c>
      <c r="H498" s="67" t="s">
        <v>13</v>
      </c>
    </row>
    <row r="499" spans="2:8" ht="15.75" customHeight="1">
      <c r="B499" s="162" t="s">
        <v>395</v>
      </c>
      <c r="C499" s="163" t="s">
        <v>21</v>
      </c>
      <c r="D499" s="163" t="s">
        <v>30</v>
      </c>
      <c r="E499" s="163" t="s">
        <v>31</v>
      </c>
      <c r="F499" s="164" t="s">
        <v>396</v>
      </c>
      <c r="G499" s="163"/>
      <c r="H499" s="163" t="s">
        <v>397</v>
      </c>
    </row>
    <row r="500" spans="2:8" ht="15.75" customHeight="1">
      <c r="B500" s="162" t="s">
        <v>398</v>
      </c>
      <c r="C500" s="163" t="s">
        <v>21</v>
      </c>
      <c r="D500" s="163" t="s">
        <v>30</v>
      </c>
      <c r="E500" s="163" t="s">
        <v>31</v>
      </c>
      <c r="F500" s="164" t="s">
        <v>399</v>
      </c>
      <c r="G500" s="163"/>
      <c r="H500" s="163" t="s">
        <v>397</v>
      </c>
    </row>
    <row r="501" spans="2:8" ht="15.75" customHeight="1">
      <c r="B501" s="162" t="s">
        <v>236</v>
      </c>
      <c r="C501" s="124" t="s">
        <v>102</v>
      </c>
      <c r="D501" s="124" t="s">
        <v>30</v>
      </c>
      <c r="E501" s="124" t="s">
        <v>31</v>
      </c>
      <c r="F501" s="143" t="s">
        <v>237</v>
      </c>
      <c r="G501" s="124"/>
      <c r="H501" s="124" t="s">
        <v>238</v>
      </c>
    </row>
    <row r="502" spans="2:8" ht="15.75" customHeight="1">
      <c r="B502" s="162" t="s">
        <v>239</v>
      </c>
      <c r="C502" s="124" t="s">
        <v>53</v>
      </c>
      <c r="D502" s="124" t="s">
        <v>30</v>
      </c>
      <c r="E502" s="124" t="s">
        <v>31</v>
      </c>
      <c r="F502" s="124" t="s">
        <v>249</v>
      </c>
      <c r="G502" s="124"/>
      <c r="H502" s="124" t="s">
        <v>241</v>
      </c>
    </row>
    <row r="503" spans="2:8" ht="15.75" customHeight="1">
      <c r="B503" s="20" t="s">
        <v>25</v>
      </c>
      <c r="C503" s="21" t="s">
        <v>26</v>
      </c>
      <c r="D503" s="21" t="s">
        <v>16</v>
      </c>
      <c r="E503" s="21" t="s">
        <v>17</v>
      </c>
      <c r="F503" s="21"/>
      <c r="G503" s="21"/>
      <c r="H503" s="21"/>
    </row>
    <row r="506" spans="2:8" ht="15.75" customHeight="1">
      <c r="B506" s="13" t="s">
        <v>406</v>
      </c>
      <c r="C506" s="14"/>
      <c r="D506" s="15" t="s">
        <v>4</v>
      </c>
      <c r="E506" s="14"/>
      <c r="F506" s="14" t="s">
        <v>5</v>
      </c>
      <c r="G506" s="16"/>
      <c r="H506" s="16"/>
    </row>
    <row r="507" spans="2:8" ht="15.75" customHeight="1">
      <c r="B507" s="202" t="s">
        <v>407</v>
      </c>
      <c r="C507" s="185"/>
      <c r="D507" s="185"/>
      <c r="E507" s="185"/>
      <c r="F507" s="185"/>
      <c r="G507" s="185"/>
      <c r="H507" s="186"/>
    </row>
    <row r="508" spans="2:8" ht="15.75" customHeight="1">
      <c r="B508" s="193" t="str">
        <f>C$5&amp;B506&amp;"&amp;입력파라미터"</f>
        <v>http://47.90.207.85/cookie_management/present/edit_Provider_api&amp;입력파라미터</v>
      </c>
      <c r="C508" s="194"/>
      <c r="D508" s="194"/>
      <c r="E508" s="194"/>
      <c r="F508" s="194"/>
      <c r="G508" s="194"/>
      <c r="H508" s="195"/>
    </row>
    <row r="509" spans="2:8" ht="15.75" customHeight="1">
      <c r="B509" s="66" t="s">
        <v>7</v>
      </c>
      <c r="C509" s="67" t="s">
        <v>8</v>
      </c>
      <c r="D509" s="67" t="s">
        <v>9</v>
      </c>
      <c r="E509" s="67" t="s">
        <v>10</v>
      </c>
      <c r="F509" s="67" t="s">
        <v>11</v>
      </c>
      <c r="G509" s="67" t="s">
        <v>12</v>
      </c>
      <c r="H509" s="67" t="s">
        <v>13</v>
      </c>
    </row>
    <row r="510" spans="2:8" ht="15.75" customHeight="1">
      <c r="B510" s="162" t="s">
        <v>408</v>
      </c>
      <c r="C510" s="163" t="s">
        <v>44</v>
      </c>
      <c r="D510" s="163" t="s">
        <v>30</v>
      </c>
      <c r="E510" s="163" t="s">
        <v>31</v>
      </c>
      <c r="F510" s="164" t="s">
        <v>409</v>
      </c>
      <c r="G510" s="163"/>
      <c r="H510" s="164" t="s">
        <v>410</v>
      </c>
    </row>
    <row r="511" spans="2:8" ht="15.75" customHeight="1">
      <c r="B511" s="162" t="s">
        <v>395</v>
      </c>
      <c r="C511" s="163" t="s">
        <v>21</v>
      </c>
      <c r="D511" s="163" t="s">
        <v>30</v>
      </c>
      <c r="E511" s="163" t="s">
        <v>31</v>
      </c>
      <c r="F511" s="164" t="s">
        <v>411</v>
      </c>
      <c r="G511" s="163"/>
      <c r="H511" s="163" t="s">
        <v>397</v>
      </c>
    </row>
    <row r="512" spans="2:8" ht="15.75" customHeight="1">
      <c r="B512" s="162" t="s">
        <v>398</v>
      </c>
      <c r="C512" s="163" t="s">
        <v>21</v>
      </c>
      <c r="D512" s="163" t="s">
        <v>30</v>
      </c>
      <c r="E512" s="163" t="s">
        <v>31</v>
      </c>
      <c r="F512" s="164" t="s">
        <v>412</v>
      </c>
      <c r="G512" s="163"/>
      <c r="H512" s="163" t="s">
        <v>397</v>
      </c>
    </row>
    <row r="513" spans="2:8" ht="15.75" customHeight="1">
      <c r="B513" s="162" t="s">
        <v>236</v>
      </c>
      <c r="C513" s="124" t="s">
        <v>102</v>
      </c>
      <c r="D513" s="124" t="s">
        <v>30</v>
      </c>
      <c r="E513" s="124" t="s">
        <v>31</v>
      </c>
      <c r="F513" s="143" t="s">
        <v>413</v>
      </c>
      <c r="G513" s="124"/>
      <c r="H513" s="124" t="s">
        <v>238</v>
      </c>
    </row>
    <row r="514" spans="2:8" ht="15.75" customHeight="1">
      <c r="B514" s="162" t="s">
        <v>239</v>
      </c>
      <c r="C514" s="124" t="s">
        <v>53</v>
      </c>
      <c r="D514" s="124" t="s">
        <v>30</v>
      </c>
      <c r="E514" s="124" t="s">
        <v>31</v>
      </c>
      <c r="F514" s="124" t="s">
        <v>249</v>
      </c>
      <c r="G514" s="124"/>
      <c r="H514" s="124" t="s">
        <v>241</v>
      </c>
    </row>
    <row r="515" spans="2:8" ht="15.75" customHeight="1">
      <c r="B515" s="20" t="s">
        <v>25</v>
      </c>
      <c r="C515" s="21" t="s">
        <v>26</v>
      </c>
      <c r="D515" s="21" t="s">
        <v>16</v>
      </c>
      <c r="E515" s="21" t="s">
        <v>17</v>
      </c>
      <c r="F515" s="21"/>
      <c r="G515" s="21"/>
      <c r="H515" s="21"/>
    </row>
    <row r="518" spans="2:8" ht="15.75" customHeight="1">
      <c r="B518" s="13" t="s">
        <v>414</v>
      </c>
      <c r="C518" s="14"/>
      <c r="D518" s="15" t="s">
        <v>4</v>
      </c>
      <c r="E518" s="14"/>
      <c r="F518" s="14" t="s">
        <v>5</v>
      </c>
      <c r="G518" s="16"/>
      <c r="H518" s="16"/>
    </row>
    <row r="519" spans="2:8" ht="15.75" customHeight="1">
      <c r="B519" s="202" t="s">
        <v>415</v>
      </c>
      <c r="C519" s="185"/>
      <c r="D519" s="185"/>
      <c r="E519" s="185"/>
      <c r="F519" s="185"/>
      <c r="G519" s="185"/>
      <c r="H519" s="186"/>
    </row>
    <row r="520" spans="2:8" ht="15.75" customHeight="1">
      <c r="B520" s="193" t="str">
        <f>C$5&amp;B518&amp;"&amp;입력파라미터"</f>
        <v>http://47.90.207.85/cookie_management/present/delProvider_api&amp;입력파라미터</v>
      </c>
      <c r="C520" s="194"/>
      <c r="D520" s="194"/>
      <c r="E520" s="194"/>
      <c r="F520" s="194"/>
      <c r="G520" s="194"/>
      <c r="H520" s="195"/>
    </row>
    <row r="521" spans="2:8" ht="15.75" customHeight="1">
      <c r="B521" s="66" t="s">
        <v>7</v>
      </c>
      <c r="C521" s="67" t="s">
        <v>8</v>
      </c>
      <c r="D521" s="67" t="s">
        <v>9</v>
      </c>
      <c r="E521" s="67" t="s">
        <v>10</v>
      </c>
      <c r="F521" s="67" t="s">
        <v>11</v>
      </c>
      <c r="G521" s="67" t="s">
        <v>12</v>
      </c>
      <c r="H521" s="67" t="s">
        <v>13</v>
      </c>
    </row>
    <row r="522" spans="2:8" ht="15.75" customHeight="1">
      <c r="B522" s="162" t="s">
        <v>408</v>
      </c>
      <c r="C522" s="163" t="s">
        <v>44</v>
      </c>
      <c r="D522" s="163" t="s">
        <v>30</v>
      </c>
      <c r="E522" s="163" t="s">
        <v>31</v>
      </c>
      <c r="F522" s="164" t="s">
        <v>409</v>
      </c>
      <c r="G522" s="163"/>
      <c r="H522" s="164" t="s">
        <v>410</v>
      </c>
    </row>
    <row r="523" spans="2:8" ht="15.75" customHeight="1">
      <c r="B523" s="20" t="s">
        <v>25</v>
      </c>
      <c r="C523" s="21" t="s">
        <v>26</v>
      </c>
      <c r="D523" s="21" t="s">
        <v>16</v>
      </c>
      <c r="E523" s="21" t="s">
        <v>17</v>
      </c>
      <c r="F523" s="21"/>
      <c r="G523" s="21"/>
      <c r="H523" s="21"/>
    </row>
    <row r="526" spans="2:8" ht="15.75" customHeight="1">
      <c r="B526" s="13" t="s">
        <v>416</v>
      </c>
      <c r="C526" s="14"/>
      <c r="D526" s="15" t="s">
        <v>4</v>
      </c>
      <c r="E526" s="14"/>
      <c r="F526" s="14" t="s">
        <v>5</v>
      </c>
      <c r="G526" s="16"/>
      <c r="H526" s="16"/>
    </row>
    <row r="527" spans="2:8" ht="15.75" customHeight="1">
      <c r="B527" s="202" t="s">
        <v>417</v>
      </c>
      <c r="C527" s="185"/>
      <c r="D527" s="185"/>
      <c r="E527" s="185"/>
      <c r="F527" s="185"/>
      <c r="G527" s="185"/>
      <c r="H527" s="186"/>
    </row>
    <row r="528" spans="2:8" ht="15.75" customHeight="1">
      <c r="B528" s="193" t="str">
        <f>C$5&amp;B526&amp;"&amp;start_create=2017-04-12 00:00:00&amp;end_date=2017-04-12 10:00:00&amp;userIdx=1"</f>
        <v>http://47.90.207.85/cookie_management/present/select_provider_count_api&amp;start_create=2017-04-12 00:00:00&amp;end_date=2017-04-12 10:00:00&amp;userIdx=1</v>
      </c>
      <c r="C528" s="194"/>
      <c r="D528" s="194"/>
      <c r="E528" s="194"/>
      <c r="F528" s="194"/>
      <c r="G528" s="194"/>
      <c r="H528" s="195"/>
    </row>
    <row r="529" spans="2:8" ht="15.75" customHeight="1">
      <c r="B529" s="18" t="s">
        <v>7</v>
      </c>
      <c r="C529" s="19" t="s">
        <v>8</v>
      </c>
      <c r="D529" s="19" t="s">
        <v>9</v>
      </c>
      <c r="E529" s="19" t="s">
        <v>10</v>
      </c>
      <c r="F529" s="19" t="s">
        <v>11</v>
      </c>
      <c r="G529" s="19" t="s">
        <v>12</v>
      </c>
      <c r="H529" s="19" t="s">
        <v>13</v>
      </c>
    </row>
    <row r="530" spans="2:8" ht="15.75" customHeight="1">
      <c r="B530" s="20" t="s">
        <v>176</v>
      </c>
      <c r="C530" s="21" t="s">
        <v>26</v>
      </c>
      <c r="D530" s="21" t="s">
        <v>16</v>
      </c>
      <c r="E530" s="21" t="s">
        <v>17</v>
      </c>
      <c r="F530" s="21" t="s">
        <v>255</v>
      </c>
      <c r="G530" s="21"/>
      <c r="H530" s="21" t="s">
        <v>256</v>
      </c>
    </row>
    <row r="531" spans="2:8" ht="15.75" customHeight="1">
      <c r="B531" s="20" t="s">
        <v>25</v>
      </c>
      <c r="C531" s="21" t="s">
        <v>26</v>
      </c>
      <c r="D531" s="21" t="s">
        <v>16</v>
      </c>
      <c r="E531" s="21" t="s">
        <v>17</v>
      </c>
      <c r="F531" s="21" t="s">
        <v>27</v>
      </c>
      <c r="G531" s="21"/>
      <c r="H531" s="21"/>
    </row>
    <row r="534" spans="2:8" ht="15.75" customHeight="1">
      <c r="B534" s="13" t="s">
        <v>418</v>
      </c>
      <c r="C534" s="14"/>
      <c r="D534" s="15" t="s">
        <v>4</v>
      </c>
      <c r="E534" s="14"/>
      <c r="F534" s="14" t="s">
        <v>5</v>
      </c>
      <c r="G534" s="16"/>
      <c r="H534" s="16"/>
    </row>
    <row r="535" spans="2:8" ht="15.75" customHeight="1">
      <c r="B535" s="202" t="s">
        <v>419</v>
      </c>
      <c r="C535" s="185"/>
      <c r="D535" s="185"/>
      <c r="E535" s="185"/>
      <c r="F535" s="185"/>
      <c r="G535" s="185"/>
      <c r="H535" s="186"/>
    </row>
    <row r="536" spans="2:8" ht="15.75" customHeight="1">
      <c r="B536" s="193" t="str">
        <f>C$5&amp;B534&amp;"&amp;start_create=2017-04-12 00:00:00&amp;end_date=2017-04-12 10:00:00&amp;userIdx=1&amp;start_index=0&amp;end_index=2"</f>
        <v>http://47.90.207.85/cookie_management/present/select_provider_api&amp;start_create=2017-04-12 00:00:00&amp;end_date=2017-04-12 10:00:00&amp;userIdx=1&amp;start_index=0&amp;end_index=2</v>
      </c>
      <c r="C536" s="194"/>
      <c r="D536" s="194"/>
      <c r="E536" s="194"/>
      <c r="F536" s="194"/>
      <c r="G536" s="194"/>
      <c r="H536" s="195"/>
    </row>
    <row r="537" spans="2:8" ht="15.75" customHeight="1">
      <c r="B537" s="18" t="s">
        <v>7</v>
      </c>
      <c r="C537" s="19" t="s">
        <v>8</v>
      </c>
      <c r="D537" s="19" t="s">
        <v>9</v>
      </c>
      <c r="E537" s="19" t="s">
        <v>10</v>
      </c>
      <c r="F537" s="19" t="s">
        <v>11</v>
      </c>
      <c r="G537" s="19" t="s">
        <v>12</v>
      </c>
      <c r="H537" s="19" t="s">
        <v>13</v>
      </c>
    </row>
    <row r="538" spans="2:8" ht="15.75" customHeight="1">
      <c r="B538" s="24" t="s">
        <v>259</v>
      </c>
      <c r="C538" s="17" t="s">
        <v>26</v>
      </c>
      <c r="D538" s="17" t="s">
        <v>30</v>
      </c>
      <c r="E538" s="17" t="s">
        <v>31</v>
      </c>
      <c r="F538" s="17" t="s">
        <v>260</v>
      </c>
      <c r="G538" s="17"/>
      <c r="H538" s="80" t="s">
        <v>420</v>
      </c>
    </row>
    <row r="539" spans="2:8" ht="15.75" customHeight="1">
      <c r="B539" s="86" t="s">
        <v>261</v>
      </c>
      <c r="C539" s="33" t="s">
        <v>26</v>
      </c>
      <c r="D539" s="33" t="s">
        <v>30</v>
      </c>
      <c r="E539" s="33" t="s">
        <v>31</v>
      </c>
      <c r="F539" s="33" t="s">
        <v>262</v>
      </c>
      <c r="G539" s="33"/>
      <c r="H539" s="80" t="s">
        <v>421</v>
      </c>
    </row>
    <row r="540" spans="2:8" ht="15.75" customHeight="1">
      <c r="B540" s="125" t="s">
        <v>422</v>
      </c>
      <c r="C540" s="126" t="s">
        <v>41</v>
      </c>
      <c r="D540" s="126" t="s">
        <v>16</v>
      </c>
      <c r="E540" s="126" t="s">
        <v>17</v>
      </c>
      <c r="F540" s="126" t="s">
        <v>265</v>
      </c>
      <c r="G540" s="126"/>
      <c r="H540" s="127"/>
    </row>
    <row r="541" spans="2:8" ht="15.75" customHeight="1">
      <c r="B541" s="21" t="s">
        <v>423</v>
      </c>
      <c r="C541" s="21" t="s">
        <v>15</v>
      </c>
      <c r="D541" s="21" t="s">
        <v>16</v>
      </c>
      <c r="E541" s="21" t="s">
        <v>17</v>
      </c>
      <c r="F541" s="79" t="s">
        <v>409</v>
      </c>
      <c r="G541" s="21"/>
      <c r="H541" s="160" t="s">
        <v>424</v>
      </c>
    </row>
    <row r="542" spans="2:8" ht="15.75" customHeight="1">
      <c r="B542" s="169" t="s">
        <v>35</v>
      </c>
      <c r="C542" s="23" t="s">
        <v>53</v>
      </c>
      <c r="D542" s="21" t="s">
        <v>16</v>
      </c>
      <c r="E542" s="21" t="s">
        <v>17</v>
      </c>
      <c r="F542" s="170" t="s">
        <v>391</v>
      </c>
      <c r="G542" s="23"/>
      <c r="H542" s="170" t="s">
        <v>392</v>
      </c>
    </row>
    <row r="543" spans="2:8" ht="15.75" customHeight="1">
      <c r="B543" s="169" t="s">
        <v>37</v>
      </c>
      <c r="C543" s="23" t="s">
        <v>59</v>
      </c>
      <c r="D543" s="21" t="s">
        <v>16</v>
      </c>
      <c r="E543" s="21" t="s">
        <v>17</v>
      </c>
      <c r="F543" s="170" t="s">
        <v>393</v>
      </c>
      <c r="G543" s="23"/>
      <c r="H543" s="23" t="s">
        <v>394</v>
      </c>
    </row>
    <row r="544" spans="2:8" ht="15.75" customHeight="1">
      <c r="B544" s="169" t="s">
        <v>395</v>
      </c>
      <c r="C544" s="23" t="s">
        <v>21</v>
      </c>
      <c r="D544" s="21" t="s">
        <v>16</v>
      </c>
      <c r="E544" s="21" t="s">
        <v>17</v>
      </c>
      <c r="F544" s="170" t="s">
        <v>396</v>
      </c>
      <c r="G544" s="23"/>
      <c r="H544" s="23" t="s">
        <v>397</v>
      </c>
    </row>
    <row r="545" spans="2:8" ht="15.75" customHeight="1">
      <c r="B545" s="169" t="s">
        <v>398</v>
      </c>
      <c r="C545" s="23" t="s">
        <v>21</v>
      </c>
      <c r="D545" s="21" t="s">
        <v>16</v>
      </c>
      <c r="E545" s="21" t="s">
        <v>17</v>
      </c>
      <c r="F545" s="170" t="s">
        <v>399</v>
      </c>
      <c r="G545" s="23"/>
      <c r="H545" s="23" t="s">
        <v>397</v>
      </c>
    </row>
    <row r="546" spans="2:8" ht="15.75" customHeight="1">
      <c r="B546" s="169" t="s">
        <v>236</v>
      </c>
      <c r="C546" s="89" t="s">
        <v>102</v>
      </c>
      <c r="D546" s="21" t="s">
        <v>16</v>
      </c>
      <c r="E546" s="21" t="s">
        <v>17</v>
      </c>
      <c r="F546" s="171" t="s">
        <v>237</v>
      </c>
      <c r="G546" s="89"/>
      <c r="H546" s="89" t="s">
        <v>238</v>
      </c>
    </row>
    <row r="547" spans="2:8" ht="15.75" customHeight="1">
      <c r="B547" s="169" t="s">
        <v>239</v>
      </c>
      <c r="C547" s="89" t="s">
        <v>53</v>
      </c>
      <c r="D547" s="21" t="s">
        <v>16</v>
      </c>
      <c r="E547" s="21" t="s">
        <v>17</v>
      </c>
      <c r="F547" s="89" t="s">
        <v>249</v>
      </c>
      <c r="G547" s="89"/>
      <c r="H547" s="89" t="s">
        <v>241</v>
      </c>
    </row>
    <row r="548" spans="2:8" ht="15.75" customHeight="1">
      <c r="B548" s="169" t="s">
        <v>180</v>
      </c>
      <c r="C548" s="89" t="s">
        <v>21</v>
      </c>
      <c r="D548" s="21" t="s">
        <v>16</v>
      </c>
      <c r="E548" s="21" t="s">
        <v>17</v>
      </c>
      <c r="F548" s="171" t="s">
        <v>425</v>
      </c>
      <c r="G548" s="89"/>
      <c r="H548" s="89"/>
    </row>
    <row r="549" spans="2:8" ht="15.75" customHeight="1">
      <c r="B549" s="20" t="s">
        <v>25</v>
      </c>
      <c r="C549" s="21" t="s">
        <v>26</v>
      </c>
      <c r="D549" s="21" t="s">
        <v>16</v>
      </c>
      <c r="E549" s="21" t="s">
        <v>17</v>
      </c>
      <c r="F549" s="21" t="s">
        <v>27</v>
      </c>
      <c r="G549" s="21"/>
      <c r="H549" s="21"/>
    </row>
    <row r="552" spans="2:8" ht="15.75" customHeight="1">
      <c r="B552" s="13" t="s">
        <v>426</v>
      </c>
      <c r="C552" s="14"/>
      <c r="D552" s="15" t="s">
        <v>4</v>
      </c>
      <c r="E552" s="14"/>
      <c r="F552" s="14" t="s">
        <v>5</v>
      </c>
      <c r="G552" s="16"/>
      <c r="H552" s="16"/>
    </row>
    <row r="553" spans="2:8" ht="15.75" customHeight="1">
      <c r="B553" s="146" t="s">
        <v>427</v>
      </c>
      <c r="C553" s="147"/>
      <c r="D553" s="147"/>
      <c r="E553" s="147"/>
      <c r="F553" s="147"/>
      <c r="G553" s="147"/>
      <c r="H553" s="148"/>
    </row>
    <row r="554" spans="2:8" ht="15.75" customHeight="1">
      <c r="B554" s="193" t="str">
        <f>C$5&amp;B552&amp;"&amp;event_idx=1"</f>
        <v>http://47.90.207.85/cookie_management/Event/deleteEventData&amp;event_idx=1</v>
      </c>
      <c r="C554" s="194"/>
      <c r="D554" s="194"/>
      <c r="E554" s="194"/>
      <c r="F554" s="194"/>
      <c r="G554" s="194"/>
      <c r="H554" s="195"/>
    </row>
    <row r="555" spans="2:8" ht="15.75" customHeight="1">
      <c r="B555" s="18" t="s">
        <v>7</v>
      </c>
      <c r="C555" s="19" t="s">
        <v>8</v>
      </c>
      <c r="D555" s="19" t="s">
        <v>9</v>
      </c>
      <c r="E555" s="19" t="s">
        <v>10</v>
      </c>
      <c r="F555" s="19" t="s">
        <v>11</v>
      </c>
      <c r="G555" s="19" t="s">
        <v>12</v>
      </c>
      <c r="H555" s="19" t="s">
        <v>13</v>
      </c>
    </row>
    <row r="556" spans="2:8" ht="15.75" customHeight="1">
      <c r="B556" s="166" t="s">
        <v>149</v>
      </c>
      <c r="C556" s="167" t="s">
        <v>44</v>
      </c>
      <c r="D556" s="167" t="s">
        <v>16</v>
      </c>
      <c r="E556" s="167" t="s">
        <v>17</v>
      </c>
      <c r="F556" s="164" t="s">
        <v>68</v>
      </c>
      <c r="G556" s="17"/>
      <c r="H556" s="17"/>
    </row>
    <row r="557" spans="2:8" ht="15.75" customHeight="1">
      <c r="B557" s="20" t="s">
        <v>25</v>
      </c>
      <c r="C557" s="21" t="s">
        <v>26</v>
      </c>
      <c r="D557" s="21" t="s">
        <v>16</v>
      </c>
      <c r="E557" s="21" t="s">
        <v>17</v>
      </c>
      <c r="F557" s="21"/>
      <c r="G557" s="21"/>
      <c r="H557" s="21"/>
    </row>
    <row r="560" spans="2:8" ht="15.75" customHeight="1">
      <c r="B560" s="13" t="s">
        <v>542</v>
      </c>
      <c r="C560" s="14"/>
      <c r="D560" s="15" t="s">
        <v>4</v>
      </c>
      <c r="E560" s="14"/>
      <c r="F560" s="14" t="s">
        <v>428</v>
      </c>
      <c r="G560" s="16"/>
      <c r="H560" s="16"/>
    </row>
    <row r="561" spans="2:12" ht="15.75" customHeight="1">
      <c r="B561" s="202" t="s">
        <v>429</v>
      </c>
      <c r="C561" s="185"/>
      <c r="D561" s="185"/>
      <c r="E561" s="185"/>
      <c r="F561" s="185"/>
      <c r="G561" s="185"/>
      <c r="H561" s="186"/>
    </row>
    <row r="562" spans="2:12" ht="15.75" customHeight="1">
      <c r="B562" s="193" t="str">
        <f>C$5&amp;B560&amp;"&amp;start_create=2017-04-12 00:00:00&amp;end_date=2017-04-12 10:00:00&amp;userIdx=1"</f>
        <v>http://47.90.207.85/cookie_management/log/selectDayDiaLog&amp;start_create=2017-04-12 00:00:00&amp;end_date=2017-04-12 10:00:00&amp;userIdx=1</v>
      </c>
      <c r="C562" s="194"/>
      <c r="D562" s="194"/>
      <c r="E562" s="194"/>
      <c r="F562" s="194"/>
      <c r="G562" s="194"/>
      <c r="H562" s="195"/>
    </row>
    <row r="563" spans="2:12" ht="15.75" customHeight="1">
      <c r="B563" s="172" t="s">
        <v>430</v>
      </c>
      <c r="C563" s="173" t="s">
        <v>431</v>
      </c>
      <c r="D563" s="173" t="s">
        <v>432</v>
      </c>
      <c r="E563" s="19" t="s">
        <v>433</v>
      </c>
      <c r="F563" s="19" t="s">
        <v>434</v>
      </c>
      <c r="G563" s="19" t="s">
        <v>435</v>
      </c>
      <c r="H563" s="19" t="s">
        <v>436</v>
      </c>
      <c r="I563" s="203"/>
      <c r="J563" s="204"/>
      <c r="K563" s="204"/>
    </row>
    <row r="564" spans="2:12" ht="15.75" customHeight="1">
      <c r="B564" s="24" t="s">
        <v>20</v>
      </c>
      <c r="C564" s="17" t="s">
        <v>21</v>
      </c>
      <c r="D564" s="17" t="s">
        <v>30</v>
      </c>
      <c r="E564" s="17" t="s">
        <v>31</v>
      </c>
      <c r="F564" s="17" t="s">
        <v>438</v>
      </c>
      <c r="G564" s="17"/>
      <c r="H564" s="17"/>
      <c r="I564" s="203"/>
      <c r="J564" s="204"/>
      <c r="K564" s="204"/>
    </row>
    <row r="565" spans="2:12" ht="15.75" customHeight="1">
      <c r="B565" s="24" t="s">
        <v>23</v>
      </c>
      <c r="C565" s="17" t="s">
        <v>21</v>
      </c>
      <c r="D565" s="17" t="s">
        <v>30</v>
      </c>
      <c r="E565" s="17" t="s">
        <v>31</v>
      </c>
      <c r="F565" s="17" t="s">
        <v>440</v>
      </c>
      <c r="G565" s="17"/>
      <c r="H565" s="17"/>
      <c r="I565" s="203"/>
      <c r="J565" s="206"/>
      <c r="K565" s="206"/>
    </row>
    <row r="566" spans="2:12" ht="15.75" customHeight="1">
      <c r="B566" s="24" t="s">
        <v>279</v>
      </c>
      <c r="C566" s="17" t="s">
        <v>15</v>
      </c>
      <c r="D566" s="17" t="s">
        <v>30</v>
      </c>
      <c r="E566" s="17" t="s">
        <v>31</v>
      </c>
      <c r="F566" s="17" t="s">
        <v>442</v>
      </c>
      <c r="G566" s="17"/>
      <c r="H566" s="17" t="s">
        <v>443</v>
      </c>
      <c r="I566" s="175"/>
    </row>
    <row r="567" spans="2:12" ht="15.75" customHeight="1">
      <c r="B567" s="24" t="s">
        <v>35</v>
      </c>
      <c r="C567" s="17" t="s">
        <v>15</v>
      </c>
      <c r="D567" s="17" t="s">
        <v>30</v>
      </c>
      <c r="E567" s="17" t="s">
        <v>31</v>
      </c>
      <c r="F567" s="17" t="s">
        <v>445</v>
      </c>
      <c r="G567" s="17"/>
      <c r="H567" s="17"/>
      <c r="I567" s="175"/>
    </row>
    <row r="568" spans="2:12" ht="15.75" customHeight="1">
      <c r="B568" s="20" t="s">
        <v>447</v>
      </c>
      <c r="C568" s="21" t="s">
        <v>26</v>
      </c>
      <c r="D568" s="21" t="s">
        <v>16</v>
      </c>
      <c r="E568" s="21" t="s">
        <v>17</v>
      </c>
      <c r="F568" s="79" t="s">
        <v>448</v>
      </c>
      <c r="G568" s="21"/>
      <c r="H568" s="79" t="s">
        <v>449</v>
      </c>
    </row>
    <row r="569" spans="2:12" ht="15.75" customHeight="1">
      <c r="B569" s="20" t="s">
        <v>25</v>
      </c>
      <c r="C569" s="21" t="s">
        <v>26</v>
      </c>
      <c r="D569" s="21" t="s">
        <v>16</v>
      </c>
      <c r="E569" s="21" t="s">
        <v>17</v>
      </c>
      <c r="F569" s="21" t="s">
        <v>450</v>
      </c>
      <c r="G569" s="21"/>
      <c r="H569" s="21"/>
    </row>
    <row r="572" spans="2:12" ht="15.75" customHeight="1">
      <c r="B572" s="13" t="s">
        <v>451</v>
      </c>
      <c r="C572" s="14"/>
      <c r="D572" s="15" t="s">
        <v>4</v>
      </c>
      <c r="E572" s="14"/>
      <c r="F572" s="14" t="s">
        <v>428</v>
      </c>
      <c r="G572" s="16"/>
      <c r="H572" s="16"/>
    </row>
    <row r="573" spans="2:12" ht="15.75" customHeight="1">
      <c r="B573" s="202" t="s">
        <v>452</v>
      </c>
      <c r="C573" s="185"/>
      <c r="D573" s="185"/>
      <c r="E573" s="185"/>
      <c r="F573" s="185"/>
      <c r="G573" s="185"/>
      <c r="H573" s="186"/>
    </row>
    <row r="574" spans="2:12" ht="15.75" customHeight="1">
      <c r="B574" s="193" t="str">
        <f>C$5&amp;B572&amp;"&amp;start_create=2017-04-12 00:00:00&amp;end_date=2017-04-12 10:00:00&amp;cost_type=0&amp;type=1"</f>
        <v>http://47.90.207.85/cookie_management/log/selectGoodsLog&amp;start_create=2017-04-12 00:00:00&amp;end_date=2017-04-12 10:00:00&amp;cost_type=0&amp;type=1</v>
      </c>
      <c r="C574" s="194"/>
      <c r="D574" s="194"/>
      <c r="E574" s="194"/>
      <c r="F574" s="194"/>
      <c r="G574" s="194"/>
      <c r="H574" s="195"/>
    </row>
    <row r="575" spans="2:12" ht="15.75" customHeight="1">
      <c r="B575" s="172" t="s">
        <v>430</v>
      </c>
      <c r="C575" s="173" t="s">
        <v>431</v>
      </c>
      <c r="D575" s="173" t="s">
        <v>432</v>
      </c>
      <c r="E575" s="19" t="s">
        <v>433</v>
      </c>
      <c r="F575" s="19" t="s">
        <v>434</v>
      </c>
      <c r="G575" s="19" t="s">
        <v>435</v>
      </c>
      <c r="H575" s="19" t="s">
        <v>436</v>
      </c>
      <c r="I575" s="174" t="s">
        <v>437</v>
      </c>
      <c r="L575" s="174" t="s">
        <v>453</v>
      </c>
    </row>
    <row r="576" spans="2:12" ht="15.75" customHeight="1">
      <c r="B576" s="24" t="s">
        <v>20</v>
      </c>
      <c r="C576" s="17" t="s">
        <v>21</v>
      </c>
      <c r="D576" s="17" t="s">
        <v>30</v>
      </c>
      <c r="E576" s="17" t="s">
        <v>31</v>
      </c>
      <c r="F576" s="17" t="s">
        <v>438</v>
      </c>
      <c r="G576" s="17"/>
      <c r="H576" s="17"/>
      <c r="I576" s="203" t="s">
        <v>439</v>
      </c>
      <c r="J576" s="204"/>
      <c r="K576" s="204"/>
      <c r="L576" s="209" t="s">
        <v>454</v>
      </c>
    </row>
    <row r="577" spans="2:12" ht="15.75" customHeight="1">
      <c r="B577" s="24" t="s">
        <v>23</v>
      </c>
      <c r="C577" s="17" t="s">
        <v>21</v>
      </c>
      <c r="D577" s="17" t="s">
        <v>30</v>
      </c>
      <c r="E577" s="17" t="s">
        <v>31</v>
      </c>
      <c r="F577" s="17" t="s">
        <v>440</v>
      </c>
      <c r="G577" s="17"/>
      <c r="H577" s="17"/>
      <c r="I577" s="203" t="s">
        <v>441</v>
      </c>
      <c r="J577" s="206"/>
      <c r="K577" s="206"/>
      <c r="L577" s="209"/>
    </row>
    <row r="578" spans="2:12" ht="15.75" customHeight="1">
      <c r="B578" s="24" t="s">
        <v>279</v>
      </c>
      <c r="C578" s="17" t="s">
        <v>15</v>
      </c>
      <c r="D578" s="17" t="s">
        <v>30</v>
      </c>
      <c r="E578" s="17" t="s">
        <v>31</v>
      </c>
      <c r="F578" s="17" t="s">
        <v>442</v>
      </c>
      <c r="G578" s="17"/>
      <c r="H578" s="17" t="s">
        <v>443</v>
      </c>
      <c r="I578" s="175" t="s">
        <v>444</v>
      </c>
      <c r="L578" s="209"/>
    </row>
    <row r="579" spans="2:12" ht="15.75" customHeight="1">
      <c r="B579" s="24" t="s">
        <v>35</v>
      </c>
      <c r="C579" s="17" t="s">
        <v>15</v>
      </c>
      <c r="D579" s="17" t="s">
        <v>30</v>
      </c>
      <c r="E579" s="17" t="s">
        <v>31</v>
      </c>
      <c r="F579" s="17" t="s">
        <v>455</v>
      </c>
      <c r="G579" s="17"/>
      <c r="H579" s="17"/>
      <c r="I579" s="175" t="s">
        <v>446</v>
      </c>
      <c r="L579" s="209"/>
    </row>
    <row r="580" spans="2:12" ht="15.75" customHeight="1">
      <c r="B580" s="20" t="s">
        <v>43</v>
      </c>
      <c r="C580" s="21" t="s">
        <v>44</v>
      </c>
      <c r="D580" s="21" t="s">
        <v>16</v>
      </c>
      <c r="E580" s="21" t="s">
        <v>17</v>
      </c>
      <c r="F580" s="79" t="s">
        <v>456</v>
      </c>
      <c r="G580" s="21"/>
      <c r="H580" s="21"/>
    </row>
    <row r="581" spans="2:12" ht="15.75" customHeight="1">
      <c r="B581" s="20" t="s">
        <v>277</v>
      </c>
      <c r="C581" s="21" t="s">
        <v>15</v>
      </c>
      <c r="D581" s="21" t="s">
        <v>16</v>
      </c>
      <c r="E581" s="21" t="s">
        <v>17</v>
      </c>
      <c r="F581" s="79" t="s">
        <v>457</v>
      </c>
      <c r="G581" s="21"/>
      <c r="H581" s="21" t="s">
        <v>458</v>
      </c>
    </row>
    <row r="582" spans="2:12" ht="15.75" customHeight="1">
      <c r="B582" s="20" t="s">
        <v>279</v>
      </c>
      <c r="C582" s="21" t="s">
        <v>15</v>
      </c>
      <c r="D582" s="21" t="s">
        <v>16</v>
      </c>
      <c r="E582" s="21" t="s">
        <v>17</v>
      </c>
      <c r="F582" s="79" t="s">
        <v>459</v>
      </c>
      <c r="G582" s="21"/>
      <c r="H582" s="21" t="s">
        <v>443</v>
      </c>
    </row>
    <row r="583" spans="2:12" ht="15.75" customHeight="1">
      <c r="B583" s="20" t="s">
        <v>281</v>
      </c>
      <c r="C583" s="21" t="s">
        <v>15</v>
      </c>
      <c r="D583" s="21" t="s">
        <v>16</v>
      </c>
      <c r="E583" s="21" t="s">
        <v>17</v>
      </c>
      <c r="F583" s="21" t="s">
        <v>460</v>
      </c>
      <c r="G583" s="21"/>
      <c r="H583" s="21"/>
    </row>
    <row r="584" spans="2:12" ht="15.75" customHeight="1">
      <c r="B584" s="20" t="s">
        <v>283</v>
      </c>
      <c r="C584" s="21" t="s">
        <v>15</v>
      </c>
      <c r="D584" s="21" t="s">
        <v>16</v>
      </c>
      <c r="E584" s="21" t="s">
        <v>17</v>
      </c>
      <c r="F584" s="21" t="s">
        <v>461</v>
      </c>
      <c r="G584" s="21"/>
      <c r="H584" s="21"/>
    </row>
    <row r="585" spans="2:12" ht="15.75" customHeight="1">
      <c r="B585" s="20" t="s">
        <v>180</v>
      </c>
      <c r="C585" s="21" t="s">
        <v>21</v>
      </c>
      <c r="D585" s="21" t="s">
        <v>16</v>
      </c>
      <c r="E585" s="21" t="s">
        <v>17</v>
      </c>
      <c r="F585" s="21" t="s">
        <v>445</v>
      </c>
      <c r="G585" s="21"/>
      <c r="H585" s="21"/>
    </row>
    <row r="586" spans="2:12" ht="15.75" customHeight="1">
      <c r="B586" s="20" t="s">
        <v>204</v>
      </c>
      <c r="C586" s="21" t="s">
        <v>26</v>
      </c>
      <c r="D586" s="21" t="s">
        <v>16</v>
      </c>
      <c r="E586" s="21" t="s">
        <v>17</v>
      </c>
      <c r="F586" s="180" t="s">
        <v>545</v>
      </c>
      <c r="G586" s="21"/>
      <c r="H586" s="119" t="s">
        <v>206</v>
      </c>
    </row>
    <row r="587" spans="2:12" s="179" customFormat="1" ht="15.75" customHeight="1">
      <c r="B587" s="20" t="s">
        <v>213</v>
      </c>
      <c r="C587" s="21" t="s">
        <v>549</v>
      </c>
      <c r="D587" s="21" t="s">
        <v>16</v>
      </c>
      <c r="E587" s="21" t="s">
        <v>17</v>
      </c>
      <c r="F587" s="180" t="s">
        <v>546</v>
      </c>
      <c r="G587" s="21"/>
      <c r="H587" s="79"/>
    </row>
    <row r="588" spans="2:12" s="179" customFormat="1" ht="15.75" customHeight="1">
      <c r="B588" s="20" t="s">
        <v>76</v>
      </c>
      <c r="C588" s="21" t="s">
        <v>549</v>
      </c>
      <c r="D588" s="21" t="s">
        <v>16</v>
      </c>
      <c r="E588" s="21" t="s">
        <v>17</v>
      </c>
      <c r="F588" s="180" t="s">
        <v>547</v>
      </c>
      <c r="G588" s="21"/>
      <c r="H588" s="79"/>
    </row>
    <row r="589" spans="2:12" s="179" customFormat="1" ht="15.75" customHeight="1">
      <c r="B589" s="20" t="s">
        <v>211</v>
      </c>
      <c r="C589" s="21" t="s">
        <v>549</v>
      </c>
      <c r="D589" s="21" t="s">
        <v>16</v>
      </c>
      <c r="E589" s="21" t="s">
        <v>17</v>
      </c>
      <c r="F589" s="180" t="s">
        <v>548</v>
      </c>
      <c r="G589" s="21"/>
      <c r="H589" s="79"/>
    </row>
    <row r="590" spans="2:12" ht="15.75" customHeight="1">
      <c r="B590" s="20" t="s">
        <v>25</v>
      </c>
      <c r="C590" s="21" t="s">
        <v>26</v>
      </c>
      <c r="D590" s="21" t="s">
        <v>16</v>
      </c>
      <c r="E590" s="21" t="s">
        <v>17</v>
      </c>
      <c r="F590" s="21" t="s">
        <v>450</v>
      </c>
      <c r="G590" s="21"/>
      <c r="H590" s="21"/>
    </row>
    <row r="593" spans="2:8" ht="15.75" customHeight="1">
      <c r="B593" s="13" t="s">
        <v>462</v>
      </c>
      <c r="C593" s="14"/>
      <c r="D593" s="15" t="s">
        <v>4</v>
      </c>
      <c r="E593" s="14"/>
      <c r="F593" s="14" t="s">
        <v>428</v>
      </c>
      <c r="G593" s="16"/>
      <c r="H593" s="16"/>
    </row>
    <row r="594" spans="2:8" ht="15.75" customHeight="1">
      <c r="B594" s="202" t="s">
        <v>463</v>
      </c>
      <c r="C594" s="185"/>
      <c r="D594" s="185"/>
      <c r="E594" s="185"/>
      <c r="F594" s="185"/>
      <c r="G594" s="185"/>
      <c r="H594" s="186"/>
    </row>
    <row r="595" spans="2:8" ht="15.75" customHeight="1">
      <c r="B595" s="193" t="str">
        <f>C$5&amp;B593&amp;"&amp;start_create=2017-04-12 00:00:00&amp;end_date=2017-04-12 10:00:00&amp;userIdx=1&amp;cost_type=2&amp;type=0"</f>
        <v>http://47.90.207.85/cookie_management/log/selectUserGoodsLog&amp;start_create=2017-04-12 00:00:00&amp;end_date=2017-04-12 10:00:00&amp;userIdx=1&amp;cost_type=2&amp;type=0</v>
      </c>
      <c r="C595" s="194"/>
      <c r="D595" s="194"/>
      <c r="E595" s="194"/>
      <c r="F595" s="194"/>
      <c r="G595" s="194"/>
      <c r="H595" s="195"/>
    </row>
    <row r="596" spans="2:8" ht="30" customHeight="1">
      <c r="B596" s="172" t="s">
        <v>430</v>
      </c>
      <c r="C596" s="173" t="s">
        <v>431</v>
      </c>
      <c r="D596" s="173" t="s">
        <v>432</v>
      </c>
      <c r="E596" s="19" t="s">
        <v>433</v>
      </c>
      <c r="F596" s="19" t="s">
        <v>434</v>
      </c>
      <c r="G596" s="19" t="s">
        <v>435</v>
      </c>
      <c r="H596" s="19" t="s">
        <v>436</v>
      </c>
    </row>
    <row r="597" spans="2:8" ht="15.75" customHeight="1">
      <c r="B597" s="24" t="s">
        <v>20</v>
      </c>
      <c r="C597" s="17" t="s">
        <v>21</v>
      </c>
      <c r="D597" s="17" t="s">
        <v>30</v>
      </c>
      <c r="E597" s="17" t="s">
        <v>31</v>
      </c>
      <c r="F597" s="17" t="s">
        <v>438</v>
      </c>
      <c r="G597" s="17"/>
      <c r="H597" s="17"/>
    </row>
    <row r="598" spans="2:8" ht="15.75" customHeight="1">
      <c r="B598" s="24" t="s">
        <v>23</v>
      </c>
      <c r="C598" s="17" t="s">
        <v>21</v>
      </c>
      <c r="D598" s="17" t="s">
        <v>30</v>
      </c>
      <c r="E598" s="17" t="s">
        <v>31</v>
      </c>
      <c r="F598" s="17" t="s">
        <v>440</v>
      </c>
      <c r="G598" s="17"/>
      <c r="H598" s="17"/>
    </row>
    <row r="599" spans="2:8" ht="15.75" customHeight="1">
      <c r="B599" s="24" t="s">
        <v>43</v>
      </c>
      <c r="C599" s="17" t="s">
        <v>44</v>
      </c>
      <c r="D599" s="17" t="s">
        <v>30</v>
      </c>
      <c r="E599" s="17" t="s">
        <v>31</v>
      </c>
      <c r="F599" s="80" t="s">
        <v>464</v>
      </c>
      <c r="G599" s="17"/>
      <c r="H599" s="17"/>
    </row>
    <row r="600" spans="2:8" ht="15.75" customHeight="1">
      <c r="B600" s="24" t="s">
        <v>279</v>
      </c>
      <c r="C600" s="17" t="s">
        <v>15</v>
      </c>
      <c r="D600" s="17" t="s">
        <v>30</v>
      </c>
      <c r="E600" s="17" t="s">
        <v>31</v>
      </c>
      <c r="F600" s="80" t="s">
        <v>465</v>
      </c>
      <c r="G600" s="17"/>
      <c r="H600" s="80" t="s">
        <v>466</v>
      </c>
    </row>
    <row r="601" spans="2:8" ht="15.75" customHeight="1">
      <c r="B601" s="24" t="s">
        <v>35</v>
      </c>
      <c r="C601" s="17" t="s">
        <v>15</v>
      </c>
      <c r="D601" s="17" t="s">
        <v>30</v>
      </c>
      <c r="E601" s="17" t="s">
        <v>31</v>
      </c>
      <c r="F601" s="17" t="s">
        <v>467</v>
      </c>
      <c r="G601" s="17"/>
      <c r="H601" s="17"/>
    </row>
    <row r="602" spans="2:8" ht="15.75" customHeight="1">
      <c r="B602" s="20" t="s">
        <v>43</v>
      </c>
      <c r="C602" s="21" t="s">
        <v>44</v>
      </c>
      <c r="D602" s="21" t="s">
        <v>16</v>
      </c>
      <c r="E602" s="21" t="s">
        <v>17</v>
      </c>
      <c r="F602" s="79" t="s">
        <v>468</v>
      </c>
      <c r="G602" s="21"/>
      <c r="H602" s="21"/>
    </row>
    <row r="603" spans="2:8" ht="15.75" customHeight="1">
      <c r="B603" s="20" t="s">
        <v>277</v>
      </c>
      <c r="C603" s="21" t="s">
        <v>15</v>
      </c>
      <c r="D603" s="21" t="s">
        <v>16</v>
      </c>
      <c r="E603" s="21" t="s">
        <v>17</v>
      </c>
      <c r="F603" s="79" t="s">
        <v>469</v>
      </c>
      <c r="G603" s="21"/>
      <c r="H603" s="79" t="s">
        <v>470</v>
      </c>
    </row>
    <row r="604" spans="2:8" ht="15.75" customHeight="1">
      <c r="B604" s="20" t="s">
        <v>279</v>
      </c>
      <c r="C604" s="21" t="s">
        <v>15</v>
      </c>
      <c r="D604" s="21" t="s">
        <v>16</v>
      </c>
      <c r="E604" s="21" t="s">
        <v>17</v>
      </c>
      <c r="F604" s="79" t="s">
        <v>471</v>
      </c>
      <c r="G604" s="21"/>
      <c r="H604" s="21" t="s">
        <v>443</v>
      </c>
    </row>
    <row r="605" spans="2:8" ht="15.75" customHeight="1">
      <c r="B605" s="20" t="s">
        <v>281</v>
      </c>
      <c r="C605" s="21" t="s">
        <v>15</v>
      </c>
      <c r="D605" s="21" t="s">
        <v>16</v>
      </c>
      <c r="E605" s="21" t="s">
        <v>17</v>
      </c>
      <c r="F605" s="79" t="s">
        <v>472</v>
      </c>
      <c r="G605" s="21"/>
      <c r="H605" s="21"/>
    </row>
    <row r="606" spans="2:8" ht="30" customHeight="1">
      <c r="B606" s="20" t="s">
        <v>283</v>
      </c>
      <c r="C606" s="21" t="s">
        <v>15</v>
      </c>
      <c r="D606" s="21" t="s">
        <v>16</v>
      </c>
      <c r="E606" s="21" t="s">
        <v>17</v>
      </c>
      <c r="F606" s="79" t="s">
        <v>473</v>
      </c>
      <c r="G606" s="21"/>
      <c r="H606" s="21"/>
    </row>
    <row r="607" spans="2:8" ht="15.75" customHeight="1">
      <c r="B607" s="20" t="s">
        <v>180</v>
      </c>
      <c r="C607" s="21" t="s">
        <v>21</v>
      </c>
      <c r="D607" s="21" t="s">
        <v>16</v>
      </c>
      <c r="E607" s="21" t="s">
        <v>17</v>
      </c>
      <c r="F607" s="21" t="s">
        <v>474</v>
      </c>
      <c r="G607" s="21"/>
      <c r="H607" s="21"/>
    </row>
    <row r="608" spans="2:8" ht="15.75" customHeight="1">
      <c r="B608" s="20" t="s">
        <v>447</v>
      </c>
      <c r="C608" s="21" t="s">
        <v>26</v>
      </c>
      <c r="D608" s="21" t="s">
        <v>16</v>
      </c>
      <c r="E608" s="21" t="s">
        <v>17</v>
      </c>
      <c r="F608" s="79" t="s">
        <v>475</v>
      </c>
      <c r="G608" s="21"/>
      <c r="H608" s="79" t="s">
        <v>476</v>
      </c>
    </row>
    <row r="609" spans="2:14" ht="15.75" customHeight="1">
      <c r="B609" s="20" t="s">
        <v>25</v>
      </c>
      <c r="C609" s="21" t="s">
        <v>26</v>
      </c>
      <c r="D609" s="21" t="s">
        <v>16</v>
      </c>
      <c r="E609" s="21" t="s">
        <v>17</v>
      </c>
      <c r="F609" s="21" t="s">
        <v>450</v>
      </c>
      <c r="G609" s="21"/>
      <c r="H609" s="21"/>
    </row>
    <row r="612" spans="2:14" ht="15.75" customHeight="1">
      <c r="B612" s="13" t="s">
        <v>477</v>
      </c>
      <c r="C612" s="14"/>
      <c r="D612" s="15" t="s">
        <v>4</v>
      </c>
      <c r="E612" s="14"/>
      <c r="F612" s="176" t="s">
        <v>478</v>
      </c>
      <c r="G612" s="16"/>
      <c r="H612" s="16"/>
    </row>
    <row r="613" spans="2:14" ht="15.75" customHeight="1">
      <c r="B613" s="202" t="s">
        <v>479</v>
      </c>
      <c r="C613" s="185"/>
      <c r="D613" s="185"/>
      <c r="E613" s="185"/>
      <c r="F613" s="185"/>
      <c r="G613" s="185"/>
      <c r="H613" s="186"/>
      <c r="I613" s="203"/>
      <c r="J613" s="204"/>
      <c r="K613" s="204"/>
      <c r="L613" s="203"/>
      <c r="M613" s="204"/>
      <c r="N613" s="204"/>
    </row>
    <row r="614" spans="2:14" ht="15.75" customHeight="1">
      <c r="B614" s="193" t="str">
        <f>C$5&amp;B612&amp;"&amp;start_create=2017-04-12 00:00:00&amp;end_date=2017-04-12 10:00:00"</f>
        <v>http://47.90.207.85/cookie_management/log/selectCookieLog&amp;start_create=2017-04-12 00:00:00&amp;end_date=2017-04-12 10:00:00</v>
      </c>
      <c r="C614" s="194"/>
      <c r="D614" s="194"/>
      <c r="E614" s="194"/>
      <c r="F614" s="194"/>
      <c r="G614" s="194"/>
      <c r="H614" s="195"/>
      <c r="I614" s="203"/>
      <c r="J614" s="204"/>
      <c r="K614" s="204"/>
      <c r="L614" s="209"/>
    </row>
    <row r="615" spans="2:14" ht="15.75" customHeight="1">
      <c r="B615" s="172" t="s">
        <v>480</v>
      </c>
      <c r="C615" s="173" t="s">
        <v>481</v>
      </c>
      <c r="D615" s="173" t="s">
        <v>482</v>
      </c>
      <c r="E615" s="173" t="s">
        <v>483</v>
      </c>
      <c r="F615" s="173" t="s">
        <v>484</v>
      </c>
      <c r="G615" s="173" t="s">
        <v>485</v>
      </c>
      <c r="H615" s="173" t="s">
        <v>486</v>
      </c>
      <c r="I615" s="203"/>
      <c r="J615" s="206"/>
      <c r="K615" s="206"/>
      <c r="L615" s="209"/>
    </row>
    <row r="616" spans="2:14" ht="15.75" customHeight="1">
      <c r="B616" s="24" t="s">
        <v>20</v>
      </c>
      <c r="C616" s="17" t="s">
        <v>21</v>
      </c>
      <c r="D616" s="17" t="s">
        <v>30</v>
      </c>
      <c r="E616" s="17" t="s">
        <v>31</v>
      </c>
      <c r="F616" s="177" t="s">
        <v>487</v>
      </c>
      <c r="G616" s="17"/>
      <c r="H616" s="17"/>
      <c r="I616" s="175"/>
      <c r="L616" s="209"/>
    </row>
    <row r="617" spans="2:14" ht="15.75" customHeight="1">
      <c r="B617" s="24" t="s">
        <v>23</v>
      </c>
      <c r="C617" s="17" t="s">
        <v>21</v>
      </c>
      <c r="D617" s="17" t="s">
        <v>30</v>
      </c>
      <c r="E617" s="17" t="s">
        <v>31</v>
      </c>
      <c r="F617" s="177" t="s">
        <v>488</v>
      </c>
      <c r="G617" s="17"/>
      <c r="H617" s="17"/>
      <c r="I617" s="175"/>
      <c r="L617" s="209"/>
    </row>
    <row r="618" spans="2:14" ht="15.75" customHeight="1">
      <c r="B618" s="20" t="s">
        <v>489</v>
      </c>
      <c r="C618" s="21" t="s">
        <v>41</v>
      </c>
      <c r="D618" s="21" t="s">
        <v>16</v>
      </c>
      <c r="E618" s="21" t="s">
        <v>17</v>
      </c>
      <c r="F618" s="79" t="s">
        <v>490</v>
      </c>
      <c r="G618" s="21"/>
      <c r="H618" s="79"/>
    </row>
    <row r="619" spans="2:14" ht="15.75" customHeight="1">
      <c r="B619" s="20" t="s">
        <v>491</v>
      </c>
      <c r="C619" s="21" t="s">
        <v>15</v>
      </c>
      <c r="D619" s="21" t="s">
        <v>16</v>
      </c>
      <c r="E619" s="21" t="s">
        <v>17</v>
      </c>
      <c r="F619" s="79" t="s">
        <v>492</v>
      </c>
      <c r="G619" s="21"/>
      <c r="H619" s="79"/>
    </row>
    <row r="620" spans="2:14" s="179" customFormat="1" ht="15.75" customHeight="1">
      <c r="B620" s="20" t="s">
        <v>543</v>
      </c>
      <c r="C620" s="21" t="s">
        <v>15</v>
      </c>
      <c r="D620" s="21" t="s">
        <v>16</v>
      </c>
      <c r="E620" s="21" t="s">
        <v>17</v>
      </c>
      <c r="F620" s="180" t="s">
        <v>544</v>
      </c>
      <c r="G620" s="21"/>
      <c r="H620" s="79"/>
    </row>
    <row r="621" spans="2:14" ht="15.75" customHeight="1">
      <c r="B621" s="20" t="s">
        <v>176</v>
      </c>
      <c r="C621" s="21" t="s">
        <v>15</v>
      </c>
      <c r="D621" s="21" t="s">
        <v>16</v>
      </c>
      <c r="E621" s="21" t="s">
        <v>17</v>
      </c>
      <c r="F621" s="79" t="s">
        <v>493</v>
      </c>
      <c r="G621" s="21"/>
      <c r="H621" s="79"/>
    </row>
    <row r="622" spans="2:14" ht="15.75" customHeight="1">
      <c r="B622" s="20" t="s">
        <v>25</v>
      </c>
      <c r="C622" s="21" t="s">
        <v>26</v>
      </c>
      <c r="D622" s="21" t="s">
        <v>16</v>
      </c>
      <c r="E622" s="21" t="s">
        <v>17</v>
      </c>
      <c r="F622" s="178" t="s">
        <v>494</v>
      </c>
      <c r="G622" s="21"/>
      <c r="H622" s="21"/>
    </row>
    <row r="625" spans="2:8" ht="15.75" customHeight="1">
      <c r="B625" s="13" t="s">
        <v>536</v>
      </c>
      <c r="C625" s="14"/>
      <c r="D625" s="15" t="s">
        <v>4</v>
      </c>
      <c r="E625" s="14"/>
      <c r="F625" s="176" t="s">
        <v>478</v>
      </c>
      <c r="G625" s="16"/>
      <c r="H625" s="16"/>
    </row>
    <row r="626" spans="2:8" ht="15.75" customHeight="1">
      <c r="B626" s="205" t="s">
        <v>535</v>
      </c>
      <c r="C626" s="185"/>
      <c r="D626" s="185"/>
      <c r="E626" s="185"/>
      <c r="F626" s="185"/>
      <c r="G626" s="185"/>
      <c r="H626" s="186"/>
    </row>
    <row r="627" spans="2:8" ht="15.75" customHeight="1">
      <c r="B627" s="193" t="str">
        <f>C$5&amp;B625&amp;"&amp;start_create=2017-06-01 00:00:00&amp;end_date=2017-06-09 10:00:00"</f>
        <v>http://47.90.207.85/cookie_management/log/selectMatchCount&amp;start_create=2017-06-01 00:00:00&amp;end_date=2017-06-09 10:00:00</v>
      </c>
      <c r="C627" s="194"/>
      <c r="D627" s="194"/>
      <c r="E627" s="194"/>
      <c r="F627" s="194"/>
      <c r="G627" s="194"/>
      <c r="H627" s="195"/>
    </row>
    <row r="628" spans="2:8" ht="15.75" customHeight="1">
      <c r="B628" s="172" t="s">
        <v>480</v>
      </c>
      <c r="C628" s="173" t="s">
        <v>481</v>
      </c>
      <c r="D628" s="173" t="s">
        <v>482</v>
      </c>
      <c r="E628" s="173" t="s">
        <v>483</v>
      </c>
      <c r="F628" s="173" t="s">
        <v>484</v>
      </c>
      <c r="G628" s="173" t="s">
        <v>485</v>
      </c>
      <c r="H628" s="173" t="s">
        <v>486</v>
      </c>
    </row>
    <row r="629" spans="2:8" ht="15.75" customHeight="1">
      <c r="B629" s="24" t="s">
        <v>20</v>
      </c>
      <c r="C629" s="17" t="s">
        <v>21</v>
      </c>
      <c r="D629" s="17" t="s">
        <v>30</v>
      </c>
      <c r="E629" s="17" t="s">
        <v>31</v>
      </c>
      <c r="F629" s="177" t="s">
        <v>487</v>
      </c>
      <c r="G629" s="17"/>
      <c r="H629" s="17"/>
    </row>
    <row r="630" spans="2:8" ht="15.75" customHeight="1">
      <c r="B630" s="24" t="s">
        <v>23</v>
      </c>
      <c r="C630" s="17" t="s">
        <v>21</v>
      </c>
      <c r="D630" s="17" t="s">
        <v>30</v>
      </c>
      <c r="E630" s="17" t="s">
        <v>31</v>
      </c>
      <c r="F630" s="177" t="s">
        <v>488</v>
      </c>
      <c r="G630" s="17"/>
      <c r="H630" s="17"/>
    </row>
    <row r="631" spans="2:8" ht="15.75" customHeight="1">
      <c r="B631" s="20" t="s">
        <v>537</v>
      </c>
      <c r="C631" s="21" t="s">
        <v>41</v>
      </c>
      <c r="D631" s="21" t="s">
        <v>16</v>
      </c>
      <c r="E631" s="21" t="s">
        <v>17</v>
      </c>
      <c r="F631" s="79" t="s">
        <v>490</v>
      </c>
      <c r="G631" s="21"/>
      <c r="H631" s="79"/>
    </row>
    <row r="632" spans="2:8" ht="15.75" customHeight="1">
      <c r="B632" s="20" t="s">
        <v>538</v>
      </c>
      <c r="C632" s="21" t="s">
        <v>15</v>
      </c>
      <c r="D632" s="21" t="s">
        <v>16</v>
      </c>
      <c r="E632" s="21" t="s">
        <v>17</v>
      </c>
      <c r="F632" s="180" t="s">
        <v>540</v>
      </c>
      <c r="G632" s="21"/>
      <c r="H632" s="79"/>
    </row>
    <row r="633" spans="2:8" ht="15.75" customHeight="1">
      <c r="B633" s="20" t="s">
        <v>539</v>
      </c>
      <c r="C633" s="21" t="s">
        <v>15</v>
      </c>
      <c r="D633" s="21" t="s">
        <v>16</v>
      </c>
      <c r="E633" s="21" t="s">
        <v>17</v>
      </c>
      <c r="F633" s="180" t="s">
        <v>541</v>
      </c>
      <c r="G633" s="21"/>
      <c r="H633" s="79"/>
    </row>
    <row r="634" spans="2:8" ht="15.75" customHeight="1">
      <c r="B634" s="20" t="s">
        <v>25</v>
      </c>
      <c r="C634" s="21" t="s">
        <v>26</v>
      </c>
      <c r="D634" s="21" t="s">
        <v>16</v>
      </c>
      <c r="E634" s="21" t="s">
        <v>17</v>
      </c>
      <c r="F634" s="178" t="s">
        <v>494</v>
      </c>
      <c r="G634" s="21"/>
      <c r="H634" s="21"/>
    </row>
    <row r="637" spans="2:8" ht="15.75" customHeight="1">
      <c r="B637" s="13" t="s">
        <v>551</v>
      </c>
      <c r="C637" s="14"/>
      <c r="D637" s="15" t="s">
        <v>4</v>
      </c>
      <c r="E637" s="14"/>
      <c r="F637" s="176" t="s">
        <v>478</v>
      </c>
      <c r="G637" s="16"/>
      <c r="H637" s="16"/>
    </row>
    <row r="638" spans="2:8" ht="15.75" customHeight="1">
      <c r="B638" s="202" t="s">
        <v>552</v>
      </c>
      <c r="C638" s="185"/>
      <c r="D638" s="185"/>
      <c r="E638" s="185"/>
      <c r="F638" s="185"/>
      <c r="G638" s="185"/>
      <c r="H638" s="186"/>
    </row>
    <row r="639" spans="2:8" ht="15.75" customHeight="1">
      <c r="B639" s="193" t="str">
        <f>C$5&amp;B637&amp;"&amp;enable=1"</f>
        <v>http://47.90.207.85/cookie_management/event/toggleAdvert&amp;enable=1</v>
      </c>
      <c r="C639" s="194"/>
      <c r="D639" s="194"/>
      <c r="E639" s="194"/>
      <c r="F639" s="194"/>
      <c r="G639" s="194"/>
      <c r="H639" s="195"/>
    </row>
    <row r="640" spans="2:8" ht="15.75" customHeight="1">
      <c r="B640" s="172" t="s">
        <v>480</v>
      </c>
      <c r="C640" s="173" t="s">
        <v>481</v>
      </c>
      <c r="D640" s="173" t="s">
        <v>482</v>
      </c>
      <c r="E640" s="173" t="s">
        <v>483</v>
      </c>
      <c r="F640" s="173" t="s">
        <v>484</v>
      </c>
      <c r="G640" s="173" t="s">
        <v>485</v>
      </c>
      <c r="H640" s="173" t="s">
        <v>486</v>
      </c>
    </row>
    <row r="641" spans="2:8" ht="15.75" customHeight="1">
      <c r="B641" s="24" t="s">
        <v>553</v>
      </c>
      <c r="C641" s="181" t="s">
        <v>554</v>
      </c>
      <c r="D641" s="181" t="s">
        <v>30</v>
      </c>
      <c r="E641" s="181" t="s">
        <v>31</v>
      </c>
      <c r="F641" s="177" t="s">
        <v>555</v>
      </c>
      <c r="G641" s="181"/>
      <c r="H641" s="181"/>
    </row>
    <row r="642" spans="2:8" ht="15.75" customHeight="1">
      <c r="B642" s="20" t="s">
        <v>25</v>
      </c>
      <c r="C642" s="21" t="s">
        <v>26</v>
      </c>
      <c r="D642" s="21" t="s">
        <v>16</v>
      </c>
      <c r="E642" s="21" t="s">
        <v>17</v>
      </c>
      <c r="F642" s="178" t="s">
        <v>494</v>
      </c>
      <c r="G642" s="21"/>
      <c r="H642" s="21"/>
    </row>
  </sheetData>
  <mergeCells count="103">
    <mergeCell ref="B638:H638"/>
    <mergeCell ref="B639:H639"/>
    <mergeCell ref="I613:K613"/>
    <mergeCell ref="L613:N613"/>
    <mergeCell ref="I563:K563"/>
    <mergeCell ref="B626:H626"/>
    <mergeCell ref="B627:H627"/>
    <mergeCell ref="B614:H614"/>
    <mergeCell ref="I614:K614"/>
    <mergeCell ref="I615:K615"/>
    <mergeCell ref="A84:A85"/>
    <mergeCell ref="L576:L579"/>
    <mergeCell ref="L614:L617"/>
    <mergeCell ref="I576:K576"/>
    <mergeCell ref="I577:K577"/>
    <mergeCell ref="B594:H594"/>
    <mergeCell ref="B595:H595"/>
    <mergeCell ref="B613:H613"/>
    <mergeCell ref="B562:H562"/>
    <mergeCell ref="I564:K564"/>
    <mergeCell ref="I565:K565"/>
    <mergeCell ref="B573:H573"/>
    <mergeCell ref="B574:H574"/>
    <mergeCell ref="B528:H528"/>
    <mergeCell ref="B535:H535"/>
    <mergeCell ref="B536:H536"/>
    <mergeCell ref="B554:H554"/>
    <mergeCell ref="B561:H561"/>
    <mergeCell ref="B507:H507"/>
    <mergeCell ref="B508:H508"/>
    <mergeCell ref="B519:H519"/>
    <mergeCell ref="B520:H520"/>
    <mergeCell ref="B527:H527"/>
    <mergeCell ref="B475:H475"/>
    <mergeCell ref="B482:H482"/>
    <mergeCell ref="B483:H483"/>
    <mergeCell ref="B496:H496"/>
    <mergeCell ref="B497:H497"/>
    <mergeCell ref="B404:H404"/>
    <mergeCell ref="B428:H428"/>
    <mergeCell ref="B429:H429"/>
    <mergeCell ref="B451:H451"/>
    <mergeCell ref="B452:H452"/>
    <mergeCell ref="B363:H363"/>
    <mergeCell ref="B379:H379"/>
    <mergeCell ref="B380:H380"/>
    <mergeCell ref="B396:H396"/>
    <mergeCell ref="B403:H403"/>
    <mergeCell ref="B319:H319"/>
    <mergeCell ref="B320:H320"/>
    <mergeCell ref="B343:H343"/>
    <mergeCell ref="B344:H344"/>
    <mergeCell ref="B362:H362"/>
    <mergeCell ref="B281:H281"/>
    <mergeCell ref="B291:H291"/>
    <mergeCell ref="B292:H292"/>
    <mergeCell ref="B308:H308"/>
    <mergeCell ref="B309:H309"/>
    <mergeCell ref="B259:H259"/>
    <mergeCell ref="B270:H270"/>
    <mergeCell ref="B271:H271"/>
    <mergeCell ref="B280:H280"/>
    <mergeCell ref="B197:H197"/>
    <mergeCell ref="B229:H229"/>
    <mergeCell ref="B230:H230"/>
    <mergeCell ref="B239:H239"/>
    <mergeCell ref="B240:H240"/>
    <mergeCell ref="B184:H184"/>
    <mergeCell ref="B185:H185"/>
    <mergeCell ref="B196:H196"/>
    <mergeCell ref="B129:H129"/>
    <mergeCell ref="B143:H143"/>
    <mergeCell ref="B144:H144"/>
    <mergeCell ref="B157:H157"/>
    <mergeCell ref="B158:H158"/>
    <mergeCell ref="B258:H258"/>
    <mergeCell ref="B113:H113"/>
    <mergeCell ref="B128:H128"/>
    <mergeCell ref="B72:H72"/>
    <mergeCell ref="B81:H81"/>
    <mergeCell ref="B82:H82"/>
    <mergeCell ref="B90:H90"/>
    <mergeCell ref="B91:H91"/>
    <mergeCell ref="B171:H171"/>
    <mergeCell ref="B172:H172"/>
    <mergeCell ref="B71:H71"/>
    <mergeCell ref="B31:H31"/>
    <mergeCell ref="B32:H32"/>
    <mergeCell ref="B33:H33"/>
    <mergeCell ref="B46:H46"/>
    <mergeCell ref="B47:H47"/>
    <mergeCell ref="B99:H99"/>
    <mergeCell ref="B100:H100"/>
    <mergeCell ref="B112:H112"/>
    <mergeCell ref="B10:H10"/>
    <mergeCell ref="B11:H11"/>
    <mergeCell ref="B20:H20"/>
    <mergeCell ref="B21:H21"/>
    <mergeCell ref="B30:H30"/>
    <mergeCell ref="B48:H48"/>
    <mergeCell ref="B49:H49"/>
    <mergeCell ref="B58:H58"/>
    <mergeCell ref="B59:H59"/>
  </mergeCells>
  <phoneticPr fontId="20" type="noConversion"/>
  <hyperlinks>
    <hyperlink ref="C5" r:id="rId1"/>
    <hyperlink ref="C6" r:id="rId2"/>
  </hyperlinks>
  <pageMargins left="0.69930555555555596" right="0.69930555555555596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1"/>
  <sheetViews>
    <sheetView workbookViewId="0">
      <selection activeCell="C14" sqref="C14"/>
    </sheetView>
  </sheetViews>
  <sheetFormatPr defaultColWidth="9" defaultRowHeight="12.75"/>
  <cols>
    <col min="2" max="2" width="21.85546875" customWidth="1"/>
  </cols>
  <sheetData>
    <row r="2" spans="2:3">
      <c r="B2" s="1" t="s">
        <v>495</v>
      </c>
    </row>
    <row r="3" spans="2:3">
      <c r="B3" s="2" t="s">
        <v>496</v>
      </c>
      <c r="C3">
        <v>1</v>
      </c>
    </row>
    <row r="4" spans="2:3">
      <c r="B4" s="2" t="s">
        <v>497</v>
      </c>
      <c r="C4">
        <v>2</v>
      </c>
    </row>
    <row r="5" spans="2:3">
      <c r="B5" s="2" t="s">
        <v>498</v>
      </c>
      <c r="C5">
        <v>3</v>
      </c>
    </row>
    <row r="6" spans="2:3">
      <c r="B6" s="2" t="s">
        <v>499</v>
      </c>
      <c r="C6">
        <v>4</v>
      </c>
    </row>
    <row r="7" spans="2:3">
      <c r="B7" s="2" t="s">
        <v>500</v>
      </c>
      <c r="C7">
        <v>5</v>
      </c>
    </row>
    <row r="8" spans="2:3">
      <c r="B8" s="2" t="s">
        <v>501</v>
      </c>
      <c r="C8">
        <v>6</v>
      </c>
    </row>
    <row r="9" spans="2:3">
      <c r="B9" s="2" t="s">
        <v>502</v>
      </c>
      <c r="C9">
        <v>7</v>
      </c>
    </row>
    <row r="10" spans="2:3">
      <c r="B10" s="2" t="s">
        <v>503</v>
      </c>
      <c r="C10">
        <v>8</v>
      </c>
    </row>
    <row r="11" spans="2:3">
      <c r="B11" s="2" t="s">
        <v>504</v>
      </c>
      <c r="C11">
        <v>9</v>
      </c>
    </row>
    <row r="12" spans="2:3">
      <c r="B12" s="2" t="s">
        <v>505</v>
      </c>
      <c r="C12">
        <v>10</v>
      </c>
    </row>
    <row r="13" spans="2:3">
      <c r="B13" s="2" t="s">
        <v>506</v>
      </c>
      <c r="C13">
        <v>11</v>
      </c>
    </row>
    <row r="14" spans="2:3">
      <c r="B14" s="2"/>
    </row>
    <row r="15" spans="2:3">
      <c r="B15" s="2" t="s">
        <v>507</v>
      </c>
    </row>
    <row r="16" spans="2:3">
      <c r="B16" s="2" t="s">
        <v>508</v>
      </c>
      <c r="C16">
        <v>1</v>
      </c>
    </row>
    <row r="17" spans="2:3">
      <c r="B17" t="s">
        <v>509</v>
      </c>
      <c r="C17">
        <v>2</v>
      </c>
    </row>
    <row r="18" spans="2:3">
      <c r="B18" t="s">
        <v>510</v>
      </c>
      <c r="C18">
        <v>3</v>
      </c>
    </row>
    <row r="19" spans="2:3">
      <c r="B19" t="s">
        <v>511</v>
      </c>
      <c r="C19">
        <v>4</v>
      </c>
    </row>
    <row r="20" spans="2:3">
      <c r="B20" t="s">
        <v>512</v>
      </c>
      <c r="C20">
        <v>5</v>
      </c>
    </row>
    <row r="21" spans="2:3">
      <c r="B21" t="s">
        <v>513</v>
      </c>
      <c r="C21">
        <v>6</v>
      </c>
    </row>
    <row r="24" spans="2:3">
      <c r="B24" s="3" t="s">
        <v>514</v>
      </c>
      <c r="C24" s="1" t="s">
        <v>515</v>
      </c>
    </row>
    <row r="25" spans="2:3">
      <c r="B25">
        <v>1</v>
      </c>
      <c r="C25" s="1" t="s">
        <v>516</v>
      </c>
    </row>
    <row r="26" spans="2:3">
      <c r="B26">
        <v>2</v>
      </c>
      <c r="C26" s="1" t="s">
        <v>517</v>
      </c>
    </row>
    <row r="27" spans="2:3">
      <c r="B27">
        <v>3</v>
      </c>
      <c r="C27" s="2" t="s">
        <v>518</v>
      </c>
    </row>
    <row r="28" spans="2:3">
      <c r="B28">
        <v>4</v>
      </c>
      <c r="C28" s="2" t="s">
        <v>519</v>
      </c>
    </row>
    <row r="29" spans="2:3">
      <c r="B29">
        <v>5</v>
      </c>
      <c r="C29" s="2" t="s">
        <v>520</v>
      </c>
    </row>
    <row r="30" spans="2:3">
      <c r="B30">
        <v>6</v>
      </c>
      <c r="C30" s="2" t="s">
        <v>521</v>
      </c>
    </row>
    <row r="31" spans="2:3">
      <c r="B31">
        <v>7</v>
      </c>
      <c r="C31" s="1" t="s">
        <v>522</v>
      </c>
    </row>
  </sheetData>
  <phoneticPr fontId="2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"/>
  <sheetViews>
    <sheetView workbookViewId="0">
      <selection activeCell="B17" sqref="B17"/>
    </sheetView>
  </sheetViews>
  <sheetFormatPr defaultColWidth="9" defaultRowHeight="12.75"/>
  <sheetData>
    <row r="3" spans="2:8">
      <c r="B3" t="s">
        <v>523</v>
      </c>
      <c r="H3" t="s">
        <v>524</v>
      </c>
    </row>
    <row r="4" spans="2:8">
      <c r="B4" t="s">
        <v>525</v>
      </c>
      <c r="H4" t="s">
        <v>526</v>
      </c>
    </row>
    <row r="6" spans="2:8">
      <c r="B6" t="s">
        <v>527</v>
      </c>
    </row>
    <row r="7" spans="2:8">
      <c r="B7" t="s">
        <v>528</v>
      </c>
      <c r="H7" t="s">
        <v>529</v>
      </c>
    </row>
    <row r="8" spans="2:8">
      <c r="B8" t="s">
        <v>530</v>
      </c>
      <c r="H8" t="s">
        <v>531</v>
      </c>
    </row>
    <row r="9" spans="2:8">
      <c r="B9" t="s">
        <v>532</v>
      </c>
      <c r="G9" t="s">
        <v>533</v>
      </c>
    </row>
    <row r="10" spans="2:8">
      <c r="B10" t="s">
        <v>534</v>
      </c>
    </row>
  </sheetData>
  <phoneticPr fontId="2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api</vt:lpstr>
      <vt:lpstr>재화타입</vt:lpstr>
      <vt:lpstr>에러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사용자</cp:lastModifiedBy>
  <dcterms:created xsi:type="dcterms:W3CDTF">2017-06-07T07:33:00Z</dcterms:created>
  <dcterms:modified xsi:type="dcterms:W3CDTF">2017-10-24T01:53:45Z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