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mools\Desktop\tt_프론트 수정\"/>
    </mc:Choice>
  </mc:AlternateContent>
  <bookViews>
    <workbookView xWindow="0" yWindow="0" windowWidth="7470" windowHeight="2715" activeTab="1"/>
  </bookViews>
  <sheets>
    <sheet name="Sheet1" sheetId="1" r:id="rId1"/>
    <sheet name="환수율 고정" sheetId="2" r:id="rId2"/>
    <sheet name="핸디마진" sheetId="3" r:id="rId3"/>
    <sheet name="승무패마진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4" l="1"/>
  <c r="G30" i="4" s="1"/>
  <c r="E29" i="4"/>
  <c r="G29" i="4" s="1"/>
  <c r="E28" i="4"/>
  <c r="F28" i="4" s="1"/>
  <c r="E27" i="4"/>
  <c r="G27" i="4" s="1"/>
  <c r="E26" i="4"/>
  <c r="G26" i="4" s="1"/>
  <c r="E25" i="4"/>
  <c r="G25" i="4" s="1"/>
  <c r="E24" i="4"/>
  <c r="G24" i="4" s="1"/>
  <c r="E23" i="4"/>
  <c r="G23" i="4" s="1"/>
  <c r="E22" i="4"/>
  <c r="G22" i="4" s="1"/>
  <c r="E21" i="4"/>
  <c r="G21" i="4" s="1"/>
  <c r="E20" i="4"/>
  <c r="G20" i="4" s="1"/>
  <c r="E19" i="4"/>
  <c r="G19" i="4" s="1"/>
  <c r="E18" i="4"/>
  <c r="G18" i="4" s="1"/>
  <c r="E17" i="4"/>
  <c r="G17" i="4" s="1"/>
  <c r="E16" i="4"/>
  <c r="G16" i="4" s="1"/>
  <c r="E15" i="4"/>
  <c r="G15" i="4" s="1"/>
  <c r="F6" i="4"/>
  <c r="G28" i="4" l="1"/>
  <c r="F20" i="4"/>
  <c r="F26" i="4"/>
  <c r="F16" i="4"/>
  <c r="F22" i="4"/>
  <c r="F18" i="4"/>
  <c r="F24" i="4"/>
  <c r="F30" i="4"/>
  <c r="F15" i="4"/>
  <c r="F17" i="4"/>
  <c r="F19" i="4"/>
  <c r="F21" i="4"/>
  <c r="F23" i="4"/>
  <c r="F25" i="4"/>
  <c r="F27" i="4"/>
  <c r="F29" i="4"/>
  <c r="G6" i="4"/>
  <c r="G7" i="4" s="1"/>
  <c r="C7" i="4" s="1"/>
  <c r="H6" i="4"/>
  <c r="H7" i="4" s="1"/>
  <c r="D7" i="4" s="1"/>
  <c r="I6" i="4"/>
  <c r="I7" i="4" s="1"/>
  <c r="E7" i="4" s="1"/>
  <c r="E30" i="3"/>
  <c r="G30" i="3" s="1"/>
  <c r="E29" i="3"/>
  <c r="F29" i="3" s="1"/>
  <c r="E28" i="3"/>
  <c r="G28" i="3" s="1"/>
  <c r="E27" i="3"/>
  <c r="F27" i="3" s="1"/>
  <c r="E26" i="3"/>
  <c r="G26" i="3" s="1"/>
  <c r="E25" i="3"/>
  <c r="F25" i="3" s="1"/>
  <c r="E24" i="3"/>
  <c r="G24" i="3" s="1"/>
  <c r="E23" i="3"/>
  <c r="F23" i="3" s="1"/>
  <c r="E22" i="3"/>
  <c r="G22" i="3" s="1"/>
  <c r="E21" i="3"/>
  <c r="F21" i="3" s="1"/>
  <c r="E20" i="3"/>
  <c r="G20" i="3" s="1"/>
  <c r="E19" i="3"/>
  <c r="F19" i="3" s="1"/>
  <c r="E18" i="3"/>
  <c r="G18" i="3" s="1"/>
  <c r="E17" i="3"/>
  <c r="F17" i="3" s="1"/>
  <c r="E16" i="3"/>
  <c r="G16" i="3" s="1"/>
  <c r="E15" i="3"/>
  <c r="F15" i="3" s="1"/>
  <c r="F7" i="3"/>
  <c r="F7" i="4" l="1"/>
  <c r="G27" i="3"/>
  <c r="G23" i="3"/>
  <c r="G19" i="3"/>
  <c r="G15" i="3"/>
  <c r="G17" i="3"/>
  <c r="G21" i="3"/>
  <c r="G25" i="3"/>
  <c r="G29" i="3"/>
  <c r="F16" i="3"/>
  <c r="F18" i="3"/>
  <c r="F20" i="3"/>
  <c r="F22" i="3"/>
  <c r="F24" i="3"/>
  <c r="F26" i="3"/>
  <c r="F28" i="3"/>
  <c r="F30" i="3"/>
  <c r="F11" i="2"/>
  <c r="I11" i="2" s="1"/>
  <c r="F6" i="2"/>
  <c r="F7" i="2" s="1"/>
  <c r="F11" i="1"/>
  <c r="F12" i="1" s="1"/>
  <c r="F6" i="1"/>
  <c r="J6" i="1" s="1"/>
  <c r="E7" i="2" l="1"/>
  <c r="H11" i="2"/>
  <c r="F12" i="2"/>
  <c r="G7" i="3"/>
  <c r="H7" i="3"/>
  <c r="C12" i="2"/>
  <c r="H6" i="2"/>
  <c r="C7" i="2" s="1"/>
  <c r="I6" i="2"/>
  <c r="D7" i="2" s="1"/>
  <c r="D12" i="2"/>
  <c r="J6" i="2"/>
  <c r="I6" i="1"/>
  <c r="F7" i="1"/>
  <c r="H11" i="1"/>
  <c r="C12" i="1" s="1"/>
  <c r="H6" i="1"/>
  <c r="I11" i="1"/>
  <c r="D12" i="1" s="1"/>
  <c r="G8" i="3" l="1"/>
  <c r="C8" i="3" s="1"/>
  <c r="H8" i="3"/>
  <c r="D8" i="3" s="1"/>
  <c r="C7" i="1"/>
  <c r="E7" i="1"/>
  <c r="D7" i="1"/>
  <c r="F8" i="3" l="1"/>
</calcChain>
</file>

<file path=xl/sharedStrings.xml><?xml version="1.0" encoding="utf-8"?>
<sst xmlns="http://schemas.openxmlformats.org/spreadsheetml/2006/main" count="83" uniqueCount="21">
  <si>
    <t>승</t>
    <phoneticPr fontId="1" type="noConversion"/>
  </si>
  <si>
    <t>무</t>
    <phoneticPr fontId="1" type="noConversion"/>
  </si>
  <si>
    <t>패</t>
    <phoneticPr fontId="1" type="noConversion"/>
  </si>
  <si>
    <t>원배당</t>
    <phoneticPr fontId="1" type="noConversion"/>
  </si>
  <si>
    <t>환수율</t>
    <phoneticPr fontId="1" type="noConversion"/>
  </si>
  <si>
    <t>차감</t>
    <phoneticPr fontId="1" type="noConversion"/>
  </si>
  <si>
    <t>보정배당</t>
    <phoneticPr fontId="1" type="noConversion"/>
  </si>
  <si>
    <t>승(확률)</t>
    <phoneticPr fontId="1" type="noConversion"/>
  </si>
  <si>
    <t>무(확률)</t>
    <phoneticPr fontId="1" type="noConversion"/>
  </si>
  <si>
    <t>패(확률)</t>
    <phoneticPr fontId="1" type="noConversion"/>
  </si>
  <si>
    <t>승무패 계산시 사용</t>
    <phoneticPr fontId="1" type="noConversion"/>
  </si>
  <si>
    <t>승패, 핸디캡, 언오버 계산시 사용</t>
    <phoneticPr fontId="1" type="noConversion"/>
  </si>
  <si>
    <t>- 녹색칸으로 되어 있는 부분만 바꿔서 입력해주세요</t>
    <phoneticPr fontId="1" type="noConversion"/>
  </si>
  <si>
    <t>51 - 60</t>
    <phoneticPr fontId="1" type="noConversion"/>
  </si>
  <si>
    <t>61 - 70</t>
    <phoneticPr fontId="1" type="noConversion"/>
  </si>
  <si>
    <t>71 - 80</t>
    <phoneticPr fontId="1" type="noConversion"/>
  </si>
  <si>
    <t>81 - 90</t>
    <phoneticPr fontId="1" type="noConversion"/>
  </si>
  <si>
    <t>91 - 100</t>
    <phoneticPr fontId="1" type="noConversion"/>
  </si>
  <si>
    <t>작다</t>
    <phoneticPr fontId="1" type="noConversion"/>
  </si>
  <si>
    <t>크거나 같다</t>
    <phoneticPr fontId="1" type="noConversion"/>
  </si>
  <si>
    <t>마진값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</si>
</sst>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.00_ "/>
  </numFmts>
  <fonts count="5" x14ac:knownFonts="1"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4" borderId="1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5" borderId="1" xfId="0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6"/>
  <sheetViews>
    <sheetView workbookViewId="0">
      <selection activeCell="C7" sqref="C7"/>
    </sheetView>
  </sheetViews>
  <sheetFormatPr defaultColWidth="11.5546875" defaultRowHeight="17.25" x14ac:dyDescent="0.3"/>
  <sheetData>
    <row r="4" spans="2:10" x14ac:dyDescent="0.3">
      <c r="B4" s="22" t="s">
        <v>10</v>
      </c>
      <c r="C4" s="22"/>
      <c r="D4" s="22"/>
      <c r="E4" s="22"/>
      <c r="F4" s="22"/>
      <c r="G4" s="22"/>
      <c r="H4" s="22"/>
      <c r="I4" s="22"/>
      <c r="J4" s="22"/>
    </row>
    <row r="5" spans="2:10" ht="20.25" x14ac:dyDescent="0.3">
      <c r="B5" s="4"/>
      <c r="C5" s="4" t="s">
        <v>0</v>
      </c>
      <c r="D5" s="4" t="s">
        <v>1</v>
      </c>
      <c r="E5" s="4" t="s">
        <v>2</v>
      </c>
      <c r="F5" s="4" t="s">
        <v>4</v>
      </c>
      <c r="G5" s="4" t="s">
        <v>5</v>
      </c>
      <c r="H5" s="4" t="s">
        <v>7</v>
      </c>
      <c r="I5" s="4" t="s">
        <v>8</v>
      </c>
      <c r="J5" s="4" t="s">
        <v>9</v>
      </c>
    </row>
    <row r="6" spans="2:10" ht="20.25" x14ac:dyDescent="0.3">
      <c r="B6" s="5" t="s">
        <v>3</v>
      </c>
      <c r="C6" s="8">
        <v>2.0299999999999998</v>
      </c>
      <c r="D6" s="8">
        <v>3.54</v>
      </c>
      <c r="E6" s="8">
        <v>3.2</v>
      </c>
      <c r="F6" s="3">
        <f>(100/((100/C6)+(100/D6)+(100/E6))*100)</f>
        <v>91.94584609479331</v>
      </c>
      <c r="G6" s="6">
        <v>-3</v>
      </c>
      <c r="H6" s="3">
        <f>F6/C6</f>
        <v>45.293520243740552</v>
      </c>
      <c r="I6" s="3">
        <f>F6/D6</f>
        <v>25.973402851636529</v>
      </c>
      <c r="J6" s="3">
        <f>F6/E6</f>
        <v>28.733076904622909</v>
      </c>
    </row>
    <row r="7" spans="2:10" ht="20.25" x14ac:dyDescent="0.3">
      <c r="B7" s="5" t="s">
        <v>6</v>
      </c>
      <c r="C7" s="7">
        <f>F7/H6</f>
        <v>1.9637653601694913</v>
      </c>
      <c r="D7" s="7">
        <f>F7/I6</f>
        <v>3.4244972290640394</v>
      </c>
      <c r="E7" s="7">
        <f>F7/J6</f>
        <v>3.0955907155381146</v>
      </c>
      <c r="F7" s="3">
        <f>F6+G6</f>
        <v>88.94584609479331</v>
      </c>
      <c r="G7" s="2"/>
      <c r="H7" s="2"/>
      <c r="I7" s="2"/>
      <c r="J7" s="2"/>
    </row>
    <row r="8" spans="2:10" ht="20.25" x14ac:dyDescent="0.3">
      <c r="B8" s="1"/>
      <c r="C8" s="1"/>
      <c r="D8" s="1"/>
      <c r="E8" s="1"/>
      <c r="F8" s="1"/>
      <c r="G8" s="1"/>
      <c r="H8" s="1"/>
      <c r="I8" s="1"/>
      <c r="J8" s="1"/>
    </row>
    <row r="9" spans="2:10" x14ac:dyDescent="0.3">
      <c r="B9" s="23" t="s">
        <v>11</v>
      </c>
      <c r="C9" s="23"/>
      <c r="D9" s="23"/>
      <c r="E9" s="23"/>
      <c r="F9" s="23"/>
      <c r="G9" s="23"/>
      <c r="H9" s="23"/>
      <c r="I9" s="23"/>
      <c r="J9" s="23"/>
    </row>
    <row r="10" spans="2:10" ht="20.25" x14ac:dyDescent="0.3">
      <c r="B10" s="4"/>
      <c r="C10" s="4" t="s">
        <v>0</v>
      </c>
      <c r="D10" s="4" t="s">
        <v>2</v>
      </c>
      <c r="E10" s="4"/>
      <c r="F10" s="4" t="s">
        <v>4</v>
      </c>
      <c r="G10" s="4" t="s">
        <v>5</v>
      </c>
      <c r="H10" s="4" t="s">
        <v>7</v>
      </c>
      <c r="I10" s="4" t="s">
        <v>9</v>
      </c>
      <c r="J10" s="1"/>
    </row>
    <row r="11" spans="2:10" ht="20.25" x14ac:dyDescent="0.3">
      <c r="B11" s="5" t="s">
        <v>3</v>
      </c>
      <c r="C11" s="8">
        <v>2.15</v>
      </c>
      <c r="D11" s="8">
        <v>1.62</v>
      </c>
      <c r="E11" s="2"/>
      <c r="F11" s="3">
        <f>(100/((100/C11)+(100/D11))*100)</f>
        <v>92.387267904509272</v>
      </c>
      <c r="G11" s="6">
        <v>-3</v>
      </c>
      <c r="H11" s="3">
        <f>F11/C11</f>
        <v>42.970822281167102</v>
      </c>
      <c r="I11" s="3">
        <f>F11/D11</f>
        <v>57.029177718832884</v>
      </c>
      <c r="J11" s="1"/>
    </row>
    <row r="12" spans="2:10" ht="20.25" x14ac:dyDescent="0.3">
      <c r="B12" s="5" t="s">
        <v>6</v>
      </c>
      <c r="C12" s="7">
        <f>F12/H11</f>
        <v>2.0801851851851851</v>
      </c>
      <c r="D12" s="7">
        <f>F12/I11</f>
        <v>1.5673953488372092</v>
      </c>
      <c r="E12" s="2"/>
      <c r="F12" s="3">
        <f>F11+G11</f>
        <v>89.387267904509272</v>
      </c>
      <c r="G12" s="2"/>
      <c r="H12" s="2"/>
      <c r="I12" s="2"/>
      <c r="J12" s="1"/>
    </row>
    <row r="16" spans="2:10" x14ac:dyDescent="0.3">
      <c r="B16" s="24" t="s">
        <v>12</v>
      </c>
      <c r="C16" s="24"/>
      <c r="D16" s="24"/>
      <c r="E16" s="24"/>
      <c r="F16" s="24"/>
      <c r="G16" s="24"/>
      <c r="H16" s="24"/>
      <c r="I16" s="24"/>
      <c r="J16" s="24"/>
    </row>
  </sheetData>
  <mergeCells count="3">
    <mergeCell ref="B4:J4"/>
    <mergeCell ref="B9:J9"/>
    <mergeCell ref="B16:J1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6"/>
  <sheetViews>
    <sheetView tabSelected="1" workbookViewId="0">
      <selection activeCell="C7" sqref="C7"/>
    </sheetView>
  </sheetViews>
  <sheetFormatPr defaultColWidth="11.5546875" defaultRowHeight="17.25" x14ac:dyDescent="0.3"/>
  <sheetData>
    <row r="4" spans="2:14" x14ac:dyDescent="0.3">
      <c r="B4" s="22" t="s">
        <v>10</v>
      </c>
      <c r="C4" s="22"/>
      <c r="D4" s="22"/>
      <c r="E4" s="22"/>
      <c r="F4" s="22"/>
      <c r="G4" s="22"/>
      <c r="H4" s="22"/>
      <c r="I4" s="22"/>
      <c r="J4" s="22"/>
    </row>
    <row r="5" spans="2:14" ht="20.25" x14ac:dyDescent="0.3">
      <c r="B5" s="4"/>
      <c r="C5" s="4" t="s">
        <v>0</v>
      </c>
      <c r="D5" s="4" t="s">
        <v>1</v>
      </c>
      <c r="E5" s="4" t="s">
        <v>2</v>
      </c>
      <c r="F5" s="4" t="s">
        <v>4</v>
      </c>
      <c r="G5" s="4" t="s">
        <v>5</v>
      </c>
      <c r="H5" s="4" t="s">
        <v>7</v>
      </c>
      <c r="I5" s="4" t="s">
        <v>8</v>
      </c>
      <c r="J5" s="4" t="s">
        <v>9</v>
      </c>
      <c r="M5" s="10"/>
    </row>
    <row r="6" spans="2:14" ht="20.25" x14ac:dyDescent="0.3">
      <c r="B6" s="5" t="s">
        <v>3</v>
      </c>
      <c r="C6" s="8">
        <v>2.0299999999999998</v>
      </c>
      <c r="D6" s="8">
        <v>3.54</v>
      </c>
      <c r="E6" s="8">
        <v>3.2</v>
      </c>
      <c r="F6" s="3">
        <f>(100/((100/C6)+(100/D6)+(100/E6))*100)</f>
        <v>91.94584609479331</v>
      </c>
      <c r="G6" s="6">
        <v>-3</v>
      </c>
      <c r="H6" s="3">
        <f>F6/C6</f>
        <v>45.293520243740552</v>
      </c>
      <c r="I6" s="3">
        <f>F6/D6</f>
        <v>25.973402851636529</v>
      </c>
      <c r="J6" s="3">
        <f>F6/E6</f>
        <v>28.733076904622909</v>
      </c>
      <c r="M6" t="s">
        <v>13</v>
      </c>
      <c r="N6">
        <v>3.5</v>
      </c>
    </row>
    <row r="7" spans="2:14" ht="20.25" x14ac:dyDescent="0.3">
      <c r="B7" s="5" t="s">
        <v>6</v>
      </c>
      <c r="C7" s="7">
        <f>F7/H6</f>
        <v>1.9637653601694913</v>
      </c>
      <c r="D7" s="7">
        <f>F7/I6</f>
        <v>3.4244972290640394</v>
      </c>
      <c r="E7" s="7">
        <f>F7/J6</f>
        <v>3.0955907155381146</v>
      </c>
      <c r="F7" s="9">
        <f>F6+G6</f>
        <v>88.94584609479331</v>
      </c>
      <c r="G7" s="2"/>
      <c r="H7" s="2"/>
      <c r="I7" s="2"/>
      <c r="J7" s="2"/>
      <c r="M7" t="s">
        <v>14</v>
      </c>
      <c r="N7">
        <v>3.25</v>
      </c>
    </row>
    <row r="8" spans="2:14" ht="20.25" x14ac:dyDescent="0.3">
      <c r="B8" s="1"/>
      <c r="C8" s="1"/>
      <c r="D8" s="1"/>
      <c r="E8" s="1"/>
      <c r="F8" s="1"/>
      <c r="G8" s="1"/>
      <c r="H8" s="1"/>
      <c r="I8" s="1"/>
      <c r="J8" s="1"/>
      <c r="M8" t="s">
        <v>15</v>
      </c>
      <c r="N8">
        <v>3</v>
      </c>
    </row>
    <row r="9" spans="2:14" x14ac:dyDescent="0.3">
      <c r="B9" s="23" t="s">
        <v>11</v>
      </c>
      <c r="C9" s="23"/>
      <c r="D9" s="23"/>
      <c r="E9" s="23"/>
      <c r="F9" s="23"/>
      <c r="G9" s="23"/>
      <c r="H9" s="23"/>
      <c r="I9" s="23"/>
      <c r="J9" s="23"/>
      <c r="M9" t="s">
        <v>16</v>
      </c>
      <c r="N9">
        <v>2.75</v>
      </c>
    </row>
    <row r="10" spans="2:14" ht="20.25" x14ac:dyDescent="0.3">
      <c r="B10" s="4"/>
      <c r="C10" s="4" t="s">
        <v>0</v>
      </c>
      <c r="D10" s="4" t="s">
        <v>2</v>
      </c>
      <c r="E10" s="4"/>
      <c r="F10" s="4" t="s">
        <v>4</v>
      </c>
      <c r="G10" s="4" t="s">
        <v>5</v>
      </c>
      <c r="H10" s="4" t="s">
        <v>7</v>
      </c>
      <c r="I10" s="4" t="s">
        <v>9</v>
      </c>
      <c r="J10" s="1"/>
      <c r="M10" t="s">
        <v>17</v>
      </c>
      <c r="N10">
        <v>2.5</v>
      </c>
    </row>
    <row r="11" spans="2:14" ht="20.25" x14ac:dyDescent="0.3">
      <c r="B11" s="5" t="s">
        <v>3</v>
      </c>
      <c r="C11" s="8">
        <v>2.15</v>
      </c>
      <c r="D11" s="8">
        <v>1.62</v>
      </c>
      <c r="E11" s="2"/>
      <c r="F11" s="3">
        <f>(100/((100/C11)+(100/D11))*100)</f>
        <v>92.387267904509272</v>
      </c>
      <c r="G11" s="6">
        <v>-3</v>
      </c>
      <c r="H11" s="3">
        <f>F11/C11</f>
        <v>42.970822281167102</v>
      </c>
      <c r="I11" s="3">
        <f>F11/D11</f>
        <v>57.029177718832884</v>
      </c>
      <c r="J11" s="1"/>
    </row>
    <row r="12" spans="2:14" ht="20.25" x14ac:dyDescent="0.3">
      <c r="B12" s="5" t="s">
        <v>6</v>
      </c>
      <c r="C12" s="7">
        <f>F12/H11</f>
        <v>2.0801851851851851</v>
      </c>
      <c r="D12" s="7">
        <f>F12/I11</f>
        <v>1.5673953488372092</v>
      </c>
      <c r="E12" s="2"/>
      <c r="F12" s="9">
        <f>F11+G11</f>
        <v>89.387267904509272</v>
      </c>
      <c r="G12" s="2"/>
      <c r="H12" s="2"/>
      <c r="I12" s="2"/>
      <c r="J12" s="1"/>
    </row>
    <row r="16" spans="2:14" x14ac:dyDescent="0.3">
      <c r="B16" s="24" t="s">
        <v>12</v>
      </c>
      <c r="C16" s="24"/>
      <c r="D16" s="24"/>
      <c r="E16" s="24"/>
      <c r="F16" s="24"/>
      <c r="G16" s="24"/>
      <c r="H16" s="24"/>
      <c r="I16" s="24"/>
      <c r="J16" s="24"/>
    </row>
  </sheetData>
  <mergeCells count="3">
    <mergeCell ref="B4:J4"/>
    <mergeCell ref="B9:J9"/>
    <mergeCell ref="B16:J1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32"/>
  <sheetViews>
    <sheetView topLeftCell="A4" workbookViewId="0">
      <selection activeCell="H9" sqref="H9"/>
    </sheetView>
  </sheetViews>
  <sheetFormatPr defaultColWidth="11.5546875" defaultRowHeight="17.25" x14ac:dyDescent="0.3"/>
  <sheetData>
    <row r="4" spans="2:17" ht="20.25" x14ac:dyDescent="0.3">
      <c r="B4" s="1"/>
      <c r="C4" s="1"/>
      <c r="D4" s="1"/>
      <c r="E4" s="1"/>
      <c r="F4" s="1"/>
      <c r="G4" s="1"/>
      <c r="H4" s="1"/>
      <c r="I4" s="1"/>
      <c r="L4" t="s">
        <v>19</v>
      </c>
      <c r="M4" t="s">
        <v>18</v>
      </c>
      <c r="N4" t="s">
        <v>20</v>
      </c>
    </row>
    <row r="5" spans="2:17" x14ac:dyDescent="0.3">
      <c r="B5" s="23" t="s">
        <v>11</v>
      </c>
      <c r="C5" s="23"/>
      <c r="D5" s="23"/>
      <c r="E5" s="23"/>
      <c r="F5" s="23"/>
      <c r="G5" s="23"/>
      <c r="H5" s="23"/>
      <c r="I5" s="23"/>
      <c r="L5" s="11">
        <v>0</v>
      </c>
      <c r="M5" s="11">
        <v>10</v>
      </c>
      <c r="N5" s="12">
        <v>-1.25</v>
      </c>
    </row>
    <row r="6" spans="2:17" ht="20.25" x14ac:dyDescent="0.3">
      <c r="B6" s="4"/>
      <c r="C6" s="4" t="s">
        <v>0</v>
      </c>
      <c r="D6" s="4" t="s">
        <v>2</v>
      </c>
      <c r="E6" s="4"/>
      <c r="F6" s="4" t="s">
        <v>4</v>
      </c>
      <c r="G6" s="4" t="s">
        <v>7</v>
      </c>
      <c r="H6" s="4" t="s">
        <v>9</v>
      </c>
      <c r="I6" s="1"/>
      <c r="L6">
        <v>10</v>
      </c>
      <c r="M6">
        <v>20</v>
      </c>
      <c r="N6" s="12">
        <v>-1</v>
      </c>
    </row>
    <row r="7" spans="2:17" ht="20.25" x14ac:dyDescent="0.3">
      <c r="B7" s="5" t="s">
        <v>3</v>
      </c>
      <c r="C7" s="8">
        <v>1.8</v>
      </c>
      <c r="D7" s="8">
        <v>1.9</v>
      </c>
      <c r="E7" s="2"/>
      <c r="F7" s="3">
        <f>(100/((100/C7)+(100/D7))*100)</f>
        <v>92.432432432432435</v>
      </c>
      <c r="G7" s="3">
        <f>F7/C7</f>
        <v>51.351351351351354</v>
      </c>
      <c r="H7" s="3">
        <f>F7/D7</f>
        <v>48.648648648648653</v>
      </c>
      <c r="I7" s="1"/>
      <c r="L7">
        <v>20.010000000000002</v>
      </c>
      <c r="M7">
        <v>47</v>
      </c>
      <c r="N7" s="12">
        <v>-0.75</v>
      </c>
    </row>
    <row r="8" spans="2:17" ht="20.25" x14ac:dyDescent="0.3">
      <c r="B8" s="5" t="s">
        <v>6</v>
      </c>
      <c r="C8" s="7">
        <f>F7/G8</f>
        <v>1.7423200366804217</v>
      </c>
      <c r="D8" s="7">
        <f>F7/H8</f>
        <v>1.909814323607427</v>
      </c>
      <c r="E8" s="2"/>
      <c r="F8" s="3">
        <f>(100/((100/C8)+(100/D8))*100)</f>
        <v>91.111318316838279</v>
      </c>
      <c r="G8" s="3">
        <f>G7+(VLOOKUP(G7,L5:N14,3,TRUE))</f>
        <v>53.051351351351357</v>
      </c>
      <c r="H8" s="3">
        <f>H7+(VLOOKUP(H7,L5:N14,3,TRUE))</f>
        <v>48.398648648648653</v>
      </c>
      <c r="I8" s="1"/>
      <c r="L8">
        <v>40.01</v>
      </c>
      <c r="M8">
        <v>47</v>
      </c>
      <c r="N8" s="12">
        <v>-0.5</v>
      </c>
    </row>
    <row r="9" spans="2:17" x14ac:dyDescent="0.3">
      <c r="L9">
        <v>47</v>
      </c>
      <c r="M9">
        <v>49.9</v>
      </c>
      <c r="N9" s="12">
        <v>-0.25</v>
      </c>
    </row>
    <row r="10" spans="2:17" x14ac:dyDescent="0.3">
      <c r="L10">
        <v>50</v>
      </c>
      <c r="M10">
        <v>51</v>
      </c>
      <c r="N10" s="12">
        <v>0.75</v>
      </c>
    </row>
    <row r="11" spans="2:17" x14ac:dyDescent="0.3">
      <c r="L11">
        <v>51</v>
      </c>
      <c r="M11">
        <v>57</v>
      </c>
      <c r="N11" s="12">
        <v>1.7</v>
      </c>
    </row>
    <row r="12" spans="2:17" x14ac:dyDescent="0.3">
      <c r="B12" s="24" t="s">
        <v>12</v>
      </c>
      <c r="C12" s="24"/>
      <c r="D12" s="24"/>
      <c r="E12" s="24"/>
      <c r="F12" s="24"/>
      <c r="G12" s="24"/>
      <c r="H12" s="24"/>
      <c r="I12" s="24"/>
      <c r="L12">
        <v>57.01</v>
      </c>
      <c r="M12">
        <v>64</v>
      </c>
      <c r="N12" s="12">
        <v>1</v>
      </c>
    </row>
    <row r="13" spans="2:17" x14ac:dyDescent="0.3">
      <c r="L13">
        <v>64.010000000000005</v>
      </c>
      <c r="M13">
        <v>70</v>
      </c>
      <c r="N13" s="12">
        <v>1</v>
      </c>
    </row>
    <row r="14" spans="2:17" x14ac:dyDescent="0.3">
      <c r="B14" s="13" t="s">
        <v>0</v>
      </c>
      <c r="C14" s="13" t="s">
        <v>2</v>
      </c>
      <c r="D14" s="13"/>
      <c r="E14" s="13" t="s">
        <v>4</v>
      </c>
      <c r="F14" s="13" t="s">
        <v>7</v>
      </c>
      <c r="G14" s="13" t="s">
        <v>9</v>
      </c>
      <c r="L14">
        <v>70.010000000000005</v>
      </c>
      <c r="M14">
        <v>80</v>
      </c>
      <c r="N14" s="12">
        <v>1</v>
      </c>
    </row>
    <row r="15" spans="2:17" x14ac:dyDescent="0.3">
      <c r="B15" s="16">
        <v>1.85</v>
      </c>
      <c r="C15" s="16">
        <v>1.85</v>
      </c>
      <c r="D15" s="16"/>
      <c r="E15" s="17">
        <f>(100/((100/B15)+(100/C15))*100)</f>
        <v>92.5</v>
      </c>
      <c r="F15" s="17">
        <f>E15/B15</f>
        <v>50</v>
      </c>
      <c r="G15" s="17">
        <f>E15/C15</f>
        <v>50</v>
      </c>
      <c r="L15">
        <v>80.010000000000005</v>
      </c>
      <c r="M15">
        <v>99</v>
      </c>
      <c r="N15" s="12">
        <v>1</v>
      </c>
    </row>
    <row r="16" spans="2:17" ht="20.25" x14ac:dyDescent="0.3">
      <c r="B16" s="16">
        <v>1.8</v>
      </c>
      <c r="C16" s="16">
        <v>1.9</v>
      </c>
      <c r="D16" s="16"/>
      <c r="E16" s="17">
        <f>(100/((100/B16)+(100/C16))*100)</f>
        <v>92.432432432432435</v>
      </c>
      <c r="F16" s="17">
        <f t="shared" ref="F16:F30" si="0">E16/B16</f>
        <v>51.351351351351354</v>
      </c>
      <c r="G16" s="17">
        <f t="shared" ref="G16:G30" si="1">E16/C16</f>
        <v>48.648648648648653</v>
      </c>
      <c r="K16" s="18"/>
      <c r="L16" s="18"/>
      <c r="M16" s="18"/>
      <c r="N16" s="18"/>
      <c r="O16" s="18"/>
      <c r="P16" s="18"/>
      <c r="Q16" s="18"/>
    </row>
    <row r="17" spans="2:17" ht="20.25" x14ac:dyDescent="0.3">
      <c r="B17" s="16">
        <v>1.75</v>
      </c>
      <c r="C17" s="16">
        <v>1.95</v>
      </c>
      <c r="D17" s="16"/>
      <c r="E17" s="17">
        <f>(100/((100/B17)+(100/C17))*100)</f>
        <v>92.229729729729712</v>
      </c>
      <c r="F17" s="17">
        <f t="shared" si="0"/>
        <v>52.702702702702695</v>
      </c>
      <c r="G17" s="17">
        <f t="shared" si="1"/>
        <v>47.297297297297291</v>
      </c>
      <c r="K17" s="19"/>
      <c r="L17" s="19"/>
      <c r="M17" s="19"/>
      <c r="N17" s="20"/>
      <c r="O17" s="21"/>
      <c r="P17" s="21"/>
      <c r="Q17" s="21"/>
    </row>
    <row r="18" spans="2:17" ht="20.25" x14ac:dyDescent="0.3">
      <c r="B18" s="16">
        <v>1.7</v>
      </c>
      <c r="C18" s="16">
        <v>2</v>
      </c>
      <c r="D18" s="16"/>
      <c r="E18" s="17">
        <f t="shared" ref="E18:E30" si="2">(100/((100/B18)+(100/C18))*100)</f>
        <v>91.891891891891888</v>
      </c>
      <c r="F18" s="17">
        <f t="shared" si="0"/>
        <v>54.054054054054056</v>
      </c>
      <c r="G18" s="17">
        <f t="shared" si="1"/>
        <v>45.945945945945944</v>
      </c>
      <c r="K18" s="19"/>
      <c r="L18" s="19"/>
      <c r="M18" s="19"/>
      <c r="N18" s="19"/>
      <c r="O18" s="21"/>
      <c r="P18" s="21"/>
      <c r="Q18" s="21"/>
    </row>
    <row r="19" spans="2:17" ht="20.25" x14ac:dyDescent="0.3">
      <c r="B19" s="16">
        <v>1.65</v>
      </c>
      <c r="C19" s="16">
        <v>2.0499999999999998</v>
      </c>
      <c r="D19" s="16"/>
      <c r="E19" s="17">
        <f t="shared" si="2"/>
        <v>91.418918918918905</v>
      </c>
      <c r="F19" s="17">
        <f t="shared" si="0"/>
        <v>55.405405405405403</v>
      </c>
      <c r="G19" s="17">
        <f t="shared" si="1"/>
        <v>44.594594594594589</v>
      </c>
      <c r="K19" s="19"/>
      <c r="L19" s="19"/>
      <c r="M19" s="19"/>
      <c r="N19" s="19"/>
      <c r="O19" s="21"/>
      <c r="P19" s="21"/>
      <c r="Q19" s="21"/>
    </row>
    <row r="20" spans="2:17" ht="20.25" x14ac:dyDescent="0.3">
      <c r="B20" s="16">
        <v>1.6</v>
      </c>
      <c r="C20" s="16">
        <v>2.15</v>
      </c>
      <c r="D20" s="16"/>
      <c r="E20" s="17">
        <f t="shared" si="2"/>
        <v>91.733333333333334</v>
      </c>
      <c r="F20" s="17">
        <f t="shared" si="0"/>
        <v>57.333333333333329</v>
      </c>
      <c r="G20" s="17">
        <f t="shared" si="1"/>
        <v>42.666666666666671</v>
      </c>
      <c r="K20" s="19"/>
      <c r="L20" s="19"/>
      <c r="M20" s="19"/>
      <c r="N20" s="19"/>
      <c r="O20" s="21"/>
      <c r="P20" s="21"/>
      <c r="Q20" s="21"/>
    </row>
    <row r="21" spans="2:17" ht="20.25" x14ac:dyDescent="0.3">
      <c r="B21" s="14">
        <v>1.55</v>
      </c>
      <c r="C21" s="14">
        <v>2.25</v>
      </c>
      <c r="D21" s="14"/>
      <c r="E21" s="15">
        <f t="shared" si="2"/>
        <v>91.776315789473685</v>
      </c>
      <c r="F21" s="15">
        <f t="shared" si="0"/>
        <v>59.210526315789473</v>
      </c>
      <c r="G21" s="15">
        <f t="shared" si="1"/>
        <v>40.789473684210527</v>
      </c>
      <c r="K21" s="19"/>
      <c r="L21" s="19"/>
      <c r="M21" s="19"/>
      <c r="N21" s="19"/>
      <c r="O21" s="21"/>
      <c r="P21" s="21"/>
      <c r="Q21" s="21"/>
    </row>
    <row r="22" spans="2:17" ht="20.25" x14ac:dyDescent="0.3">
      <c r="B22" s="14">
        <v>1.5</v>
      </c>
      <c r="C22" s="14">
        <v>2.35</v>
      </c>
      <c r="D22" s="14"/>
      <c r="E22" s="15">
        <f t="shared" si="2"/>
        <v>91.558441558441544</v>
      </c>
      <c r="F22" s="15">
        <f t="shared" si="0"/>
        <v>61.038961038961027</v>
      </c>
      <c r="G22" s="15">
        <f t="shared" si="1"/>
        <v>38.961038961038952</v>
      </c>
      <c r="K22" s="19"/>
      <c r="L22" s="19"/>
      <c r="M22" s="19"/>
      <c r="N22" s="19"/>
      <c r="O22" s="21"/>
      <c r="P22" s="21"/>
      <c r="Q22" s="21"/>
    </row>
    <row r="23" spans="2:17" ht="20.25" x14ac:dyDescent="0.3">
      <c r="B23" s="14">
        <v>1.45</v>
      </c>
      <c r="C23" s="14">
        <v>2.5</v>
      </c>
      <c r="D23" s="14"/>
      <c r="E23" s="15">
        <f t="shared" si="2"/>
        <v>91.772151898734165</v>
      </c>
      <c r="F23" s="15">
        <f t="shared" si="0"/>
        <v>63.291139240506325</v>
      </c>
      <c r="G23" s="15">
        <f t="shared" si="1"/>
        <v>36.708860759493668</v>
      </c>
      <c r="K23" s="19"/>
      <c r="L23" s="19"/>
      <c r="M23" s="19"/>
      <c r="N23" s="19"/>
      <c r="O23" s="21"/>
      <c r="P23" s="21"/>
      <c r="Q23" s="21"/>
    </row>
    <row r="24" spans="2:17" ht="20.25" x14ac:dyDescent="0.3">
      <c r="B24" s="14">
        <v>1.4</v>
      </c>
      <c r="C24" s="14">
        <v>2.7</v>
      </c>
      <c r="D24" s="14"/>
      <c r="E24" s="15">
        <f t="shared" si="2"/>
        <v>92.195121951219505</v>
      </c>
      <c r="F24" s="15">
        <f t="shared" si="0"/>
        <v>65.853658536585371</v>
      </c>
      <c r="G24" s="15">
        <f t="shared" si="1"/>
        <v>34.146341463414629</v>
      </c>
      <c r="K24" s="19"/>
      <c r="L24" s="19"/>
      <c r="M24" s="19"/>
      <c r="N24" s="19"/>
      <c r="O24" s="21"/>
      <c r="P24" s="21"/>
      <c r="Q24" s="21"/>
    </row>
    <row r="25" spans="2:17" ht="20.25" x14ac:dyDescent="0.3">
      <c r="B25" s="14">
        <v>1.35</v>
      </c>
      <c r="C25" s="14">
        <v>2.9</v>
      </c>
      <c r="D25" s="14"/>
      <c r="E25" s="15">
        <f t="shared" si="2"/>
        <v>92.117647058823522</v>
      </c>
      <c r="F25" s="15">
        <f t="shared" si="0"/>
        <v>68.235294117647044</v>
      </c>
      <c r="G25" s="15">
        <f t="shared" si="1"/>
        <v>31.764705882352938</v>
      </c>
      <c r="K25" s="19"/>
      <c r="L25" s="19"/>
      <c r="M25" s="19"/>
      <c r="N25" s="19"/>
      <c r="O25" s="21"/>
      <c r="P25" s="21"/>
      <c r="Q25" s="21"/>
    </row>
    <row r="26" spans="2:17" ht="20.25" x14ac:dyDescent="0.3">
      <c r="B26" s="14">
        <v>1.3</v>
      </c>
      <c r="C26" s="14">
        <v>3.1</v>
      </c>
      <c r="D26" s="14"/>
      <c r="E26" s="15">
        <f t="shared" si="2"/>
        <v>91.590909090909093</v>
      </c>
      <c r="F26" s="15">
        <f t="shared" si="0"/>
        <v>70.454545454545453</v>
      </c>
      <c r="G26" s="15">
        <f t="shared" si="1"/>
        <v>29.545454545454547</v>
      </c>
      <c r="K26" s="19"/>
      <c r="L26" s="19"/>
      <c r="M26" s="19"/>
      <c r="N26" s="19"/>
      <c r="O26" s="21"/>
      <c r="P26" s="21"/>
      <c r="Q26" s="21"/>
    </row>
    <row r="27" spans="2:17" ht="20.25" x14ac:dyDescent="0.3">
      <c r="B27" s="14">
        <v>1.25</v>
      </c>
      <c r="C27" s="14">
        <v>3.5</v>
      </c>
      <c r="D27" s="14"/>
      <c r="E27" s="15">
        <f t="shared" si="2"/>
        <v>92.10526315789474</v>
      </c>
      <c r="F27" s="15">
        <f t="shared" si="0"/>
        <v>73.684210526315795</v>
      </c>
      <c r="G27" s="15">
        <f t="shared" si="1"/>
        <v>26.315789473684212</v>
      </c>
      <c r="K27" s="19"/>
      <c r="L27" s="19"/>
      <c r="M27" s="19"/>
      <c r="N27" s="19"/>
      <c r="O27" s="21"/>
      <c r="P27" s="21"/>
      <c r="Q27" s="21"/>
    </row>
    <row r="28" spans="2:17" ht="20.25" x14ac:dyDescent="0.3">
      <c r="B28" s="14">
        <v>1.2</v>
      </c>
      <c r="C28" s="14">
        <v>4</v>
      </c>
      <c r="D28" s="14"/>
      <c r="E28" s="15">
        <f t="shared" si="2"/>
        <v>92.307692307692307</v>
      </c>
      <c r="F28" s="15">
        <f t="shared" si="0"/>
        <v>76.92307692307692</v>
      </c>
      <c r="G28" s="15">
        <f t="shared" si="1"/>
        <v>23.076923076923077</v>
      </c>
      <c r="K28" s="19"/>
      <c r="L28" s="19"/>
      <c r="M28" s="19"/>
      <c r="N28" s="19"/>
      <c r="O28" s="21"/>
      <c r="P28" s="21"/>
      <c r="Q28" s="21"/>
    </row>
    <row r="29" spans="2:17" ht="20.25" x14ac:dyDescent="0.3">
      <c r="B29" s="14">
        <v>1.1499999999999999</v>
      </c>
      <c r="C29" s="14">
        <v>4.5</v>
      </c>
      <c r="D29" s="14"/>
      <c r="E29" s="15">
        <f t="shared" si="2"/>
        <v>91.592920353982294</v>
      </c>
      <c r="F29" s="15">
        <f t="shared" si="0"/>
        <v>79.646017699115049</v>
      </c>
      <c r="G29" s="15">
        <f t="shared" si="1"/>
        <v>20.353982300884955</v>
      </c>
      <c r="K29" s="19"/>
      <c r="L29" s="19"/>
      <c r="M29" s="19"/>
      <c r="N29" s="19"/>
      <c r="O29" s="21"/>
      <c r="P29" s="21"/>
      <c r="Q29" s="21"/>
    </row>
    <row r="30" spans="2:17" ht="20.25" x14ac:dyDescent="0.3">
      <c r="B30" s="14">
        <v>1.1000000000000001</v>
      </c>
      <c r="C30" s="14">
        <v>5.5</v>
      </c>
      <c r="D30" s="14"/>
      <c r="E30" s="15">
        <f t="shared" si="2"/>
        <v>91.666666666666657</v>
      </c>
      <c r="F30" s="15">
        <f t="shared" si="0"/>
        <v>83.333333333333314</v>
      </c>
      <c r="G30" s="15">
        <f t="shared" si="1"/>
        <v>16.666666666666664</v>
      </c>
      <c r="K30" s="19"/>
      <c r="L30" s="19"/>
      <c r="M30" s="19"/>
      <c r="N30" s="19"/>
      <c r="O30" s="21"/>
      <c r="P30" s="21"/>
      <c r="Q30" s="21"/>
    </row>
    <row r="31" spans="2:17" ht="20.25" x14ac:dyDescent="0.3">
      <c r="K31" s="19"/>
      <c r="L31" s="19"/>
      <c r="M31" s="19"/>
      <c r="N31" s="19"/>
      <c r="O31" s="21"/>
      <c r="P31" s="21"/>
      <c r="Q31" s="21"/>
    </row>
    <row r="32" spans="2:17" ht="20.25" x14ac:dyDescent="0.3">
      <c r="K32" s="19"/>
      <c r="L32" s="19"/>
      <c r="M32" s="19"/>
      <c r="N32" s="19"/>
      <c r="O32" s="21"/>
      <c r="P32" s="21"/>
      <c r="Q32" s="21"/>
    </row>
  </sheetData>
  <mergeCells count="2">
    <mergeCell ref="B5:I5"/>
    <mergeCell ref="B12:I1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32"/>
  <sheetViews>
    <sheetView topLeftCell="A4" workbookViewId="0">
      <selection activeCell="H7" sqref="H7"/>
    </sheetView>
  </sheetViews>
  <sheetFormatPr defaultColWidth="11.5546875" defaultRowHeight="17.25" x14ac:dyDescent="0.3"/>
  <sheetData>
    <row r="4" spans="2:18" x14ac:dyDescent="0.3">
      <c r="B4" s="22" t="s">
        <v>10</v>
      </c>
      <c r="C4" s="22"/>
      <c r="D4" s="22"/>
      <c r="E4" s="22"/>
      <c r="F4" s="22"/>
      <c r="G4" s="22"/>
      <c r="H4" s="22"/>
      <c r="I4" s="22"/>
      <c r="M4" t="s">
        <v>19</v>
      </c>
      <c r="N4" t="s">
        <v>18</v>
      </c>
      <c r="O4" t="s">
        <v>20</v>
      </c>
    </row>
    <row r="5" spans="2:18" ht="20.25" x14ac:dyDescent="0.3">
      <c r="B5" s="4"/>
      <c r="C5" s="4" t="s">
        <v>0</v>
      </c>
      <c r="D5" s="4" t="s">
        <v>1</v>
      </c>
      <c r="E5" s="4" t="s">
        <v>2</v>
      </c>
      <c r="F5" s="4" t="s">
        <v>4</v>
      </c>
      <c r="G5" s="4" t="s">
        <v>7</v>
      </c>
      <c r="H5" s="4" t="s">
        <v>8</v>
      </c>
      <c r="I5" s="4" t="s">
        <v>9</v>
      </c>
      <c r="K5">
        <v>12</v>
      </c>
      <c r="L5">
        <v>3</v>
      </c>
      <c r="M5" s="11">
        <v>0</v>
      </c>
      <c r="N5" s="11">
        <v>5</v>
      </c>
      <c r="O5" s="12">
        <v>-2</v>
      </c>
    </row>
    <row r="6" spans="2:18" ht="20.25" x14ac:dyDescent="0.3">
      <c r="B6" s="5" t="s">
        <v>3</v>
      </c>
      <c r="C6" s="8">
        <v>2.75</v>
      </c>
      <c r="D6" s="8">
        <v>2.85</v>
      </c>
      <c r="E6" s="8">
        <v>2.9</v>
      </c>
      <c r="F6" s="3">
        <f>(100/((100/C6)+(100/D6)+(100/E6))*100)</f>
        <v>94.398297165403378</v>
      </c>
      <c r="G6" s="3">
        <f>F6/C6</f>
        <v>34.32665351469214</v>
      </c>
      <c r="H6" s="3">
        <f>F6/D6</f>
        <v>33.122209531720479</v>
      </c>
      <c r="I6" s="3">
        <f>F6/E6</f>
        <v>32.551136953587374</v>
      </c>
      <c r="K6">
        <v>13</v>
      </c>
      <c r="L6">
        <v>3</v>
      </c>
      <c r="M6">
        <v>5.01</v>
      </c>
      <c r="N6">
        <v>10</v>
      </c>
      <c r="O6" s="12">
        <v>-1.5</v>
      </c>
    </row>
    <row r="7" spans="2:18" ht="20.25" x14ac:dyDescent="0.3">
      <c r="B7" s="5" t="s">
        <v>6</v>
      </c>
      <c r="C7" s="7">
        <f>F6/G7</f>
        <v>2.6533776462819803</v>
      </c>
      <c r="D7" s="7">
        <f>F6/H7</f>
        <v>2.8716748435882438</v>
      </c>
      <c r="E7" s="7">
        <f>F6/I7</f>
        <v>2.9224450303728231</v>
      </c>
      <c r="F7" s="3">
        <f>(100/((100/C7)+(100/D7)+(100/E7))*100)</f>
        <v>93.695580313055473</v>
      </c>
      <c r="G7" s="3">
        <f>G6+(VLOOKUP(G6,M5:O14,3,TRUE))</f>
        <v>35.57665351469214</v>
      </c>
      <c r="H7" s="3">
        <f>H6+(VLOOKUP(H6,M5:O14,3,TRUE))</f>
        <v>32.872209531720479</v>
      </c>
      <c r="I7" s="3">
        <f>I6+(VLOOKUP(I6,M5:O14,3,TRUE))</f>
        <v>32.301136953587374</v>
      </c>
      <c r="K7">
        <v>14</v>
      </c>
      <c r="L7">
        <v>3</v>
      </c>
      <c r="M7">
        <v>10.01</v>
      </c>
      <c r="N7">
        <v>15</v>
      </c>
      <c r="O7" s="12">
        <v>-1</v>
      </c>
    </row>
    <row r="8" spans="2:18" ht="20.25" x14ac:dyDescent="0.3">
      <c r="B8" s="1"/>
      <c r="C8" s="1"/>
      <c r="D8" s="1"/>
      <c r="E8" s="1"/>
      <c r="F8" s="1"/>
      <c r="G8" s="1"/>
      <c r="H8" s="1"/>
      <c r="I8" s="1"/>
      <c r="K8">
        <v>15</v>
      </c>
      <c r="L8">
        <v>3</v>
      </c>
      <c r="M8">
        <v>15.01</v>
      </c>
      <c r="N8">
        <v>20</v>
      </c>
      <c r="O8" s="12">
        <v>-0.75</v>
      </c>
    </row>
    <row r="9" spans="2:18" x14ac:dyDescent="0.3">
      <c r="K9">
        <v>16</v>
      </c>
      <c r="L9">
        <v>3</v>
      </c>
      <c r="M9">
        <v>20.010000000000002</v>
      </c>
      <c r="N9">
        <v>25</v>
      </c>
      <c r="O9" s="12">
        <v>-0.5</v>
      </c>
    </row>
    <row r="10" spans="2:18" x14ac:dyDescent="0.3">
      <c r="K10">
        <v>17</v>
      </c>
      <c r="L10">
        <v>3</v>
      </c>
      <c r="M10">
        <v>25.01</v>
      </c>
      <c r="N10">
        <v>33.32</v>
      </c>
      <c r="O10" s="12">
        <v>-0.25</v>
      </c>
    </row>
    <row r="11" spans="2:18" x14ac:dyDescent="0.3">
      <c r="K11">
        <v>18</v>
      </c>
      <c r="L11">
        <v>3</v>
      </c>
      <c r="M11">
        <v>33.33</v>
      </c>
      <c r="N11">
        <v>43</v>
      </c>
      <c r="O11" s="12">
        <v>1.25</v>
      </c>
    </row>
    <row r="12" spans="2:18" x14ac:dyDescent="0.3">
      <c r="B12" s="24" t="s">
        <v>12</v>
      </c>
      <c r="C12" s="24"/>
      <c r="D12" s="24"/>
      <c r="E12" s="24"/>
      <c r="F12" s="24"/>
      <c r="G12" s="24"/>
      <c r="H12" s="24"/>
      <c r="I12" s="24"/>
      <c r="K12">
        <v>19</v>
      </c>
      <c r="L12">
        <v>3</v>
      </c>
      <c r="M12">
        <v>43.01</v>
      </c>
      <c r="N12">
        <v>55</v>
      </c>
      <c r="O12" s="12">
        <v>1.5</v>
      </c>
    </row>
    <row r="13" spans="2:18" x14ac:dyDescent="0.3">
      <c r="K13">
        <v>20</v>
      </c>
      <c r="L13">
        <v>3</v>
      </c>
      <c r="M13">
        <v>55.01</v>
      </c>
      <c r="N13">
        <v>66</v>
      </c>
      <c r="O13" s="12">
        <v>1.75</v>
      </c>
    </row>
    <row r="14" spans="2:18" x14ac:dyDescent="0.3">
      <c r="B14" s="13" t="s">
        <v>0</v>
      </c>
      <c r="C14" s="13" t="s">
        <v>2</v>
      </c>
      <c r="D14" s="13"/>
      <c r="E14" s="13" t="s">
        <v>4</v>
      </c>
      <c r="F14" s="13" t="s">
        <v>7</v>
      </c>
      <c r="G14" s="13" t="s">
        <v>9</v>
      </c>
      <c r="K14">
        <v>21</v>
      </c>
      <c r="L14">
        <v>3</v>
      </c>
      <c r="M14">
        <v>66.010000000000005</v>
      </c>
      <c r="N14">
        <v>80</v>
      </c>
      <c r="O14" s="12">
        <v>2.5</v>
      </c>
    </row>
    <row r="15" spans="2:18" x14ac:dyDescent="0.3">
      <c r="B15" s="16">
        <v>1.85</v>
      </c>
      <c r="C15" s="16">
        <v>1.85</v>
      </c>
      <c r="D15" s="16"/>
      <c r="E15" s="17">
        <f>(100/((100/B15)+(100/C15))*100)</f>
        <v>92.5</v>
      </c>
      <c r="F15" s="17">
        <f>E15/B15</f>
        <v>50</v>
      </c>
      <c r="G15" s="17">
        <f>E15/C15</f>
        <v>50</v>
      </c>
      <c r="K15">
        <v>22</v>
      </c>
      <c r="L15">
        <v>3</v>
      </c>
      <c r="M15">
        <v>80.099999999999994</v>
      </c>
      <c r="N15">
        <v>100</v>
      </c>
      <c r="O15" s="12">
        <v>2.5</v>
      </c>
    </row>
    <row r="16" spans="2:18" ht="20.25" x14ac:dyDescent="0.3">
      <c r="B16" s="16">
        <v>1.8</v>
      </c>
      <c r="C16" s="16">
        <v>1.9</v>
      </c>
      <c r="D16" s="16"/>
      <c r="E16" s="17">
        <f>(100/((100/B16)+(100/C16))*100)</f>
        <v>92.432432432432435</v>
      </c>
      <c r="F16" s="17">
        <f t="shared" ref="F16:F30" si="0">E16/B16</f>
        <v>51.351351351351354</v>
      </c>
      <c r="G16" s="17">
        <f t="shared" ref="G16:G30" si="1">E16/C16</f>
        <v>48.648648648648653</v>
      </c>
      <c r="K16" s="18"/>
      <c r="L16" s="18"/>
      <c r="M16" s="18"/>
      <c r="N16" s="18"/>
      <c r="O16" s="18"/>
      <c r="P16" s="18"/>
      <c r="Q16" s="18"/>
      <c r="R16" s="18"/>
    </row>
    <row r="17" spans="2:18" ht="20.25" x14ac:dyDescent="0.3">
      <c r="B17" s="16">
        <v>1.75</v>
      </c>
      <c r="C17" s="16">
        <v>1.95</v>
      </c>
      <c r="D17" s="16"/>
      <c r="E17" s="17">
        <f>(100/((100/B17)+(100/C17))*100)</f>
        <v>92.229729729729712</v>
      </c>
      <c r="F17" s="17">
        <f t="shared" si="0"/>
        <v>52.702702702702695</v>
      </c>
      <c r="G17" s="17">
        <f t="shared" si="1"/>
        <v>47.297297297297291</v>
      </c>
      <c r="K17" s="19"/>
      <c r="L17" s="19"/>
      <c r="M17" s="19"/>
      <c r="N17" s="19"/>
      <c r="O17" s="20"/>
      <c r="P17" s="21"/>
      <c r="Q17" s="21"/>
      <c r="R17" s="21"/>
    </row>
    <row r="18" spans="2:18" ht="20.25" x14ac:dyDescent="0.3">
      <c r="B18" s="16">
        <v>1.7</v>
      </c>
      <c r="C18" s="16">
        <v>2</v>
      </c>
      <c r="D18" s="16"/>
      <c r="E18" s="17">
        <f t="shared" ref="E18:E30" si="2">(100/((100/B18)+(100/C18))*100)</f>
        <v>91.891891891891888</v>
      </c>
      <c r="F18" s="17">
        <f t="shared" si="0"/>
        <v>54.054054054054056</v>
      </c>
      <c r="G18" s="17">
        <f t="shared" si="1"/>
        <v>45.945945945945944</v>
      </c>
      <c r="K18" s="19"/>
      <c r="L18" s="19"/>
      <c r="M18" s="19"/>
      <c r="N18" s="19"/>
      <c r="O18" s="19"/>
      <c r="P18" s="21"/>
      <c r="Q18" s="21"/>
      <c r="R18" s="21"/>
    </row>
    <row r="19" spans="2:18" ht="20.25" x14ac:dyDescent="0.3">
      <c r="B19" s="16">
        <v>1.65</v>
      </c>
      <c r="C19" s="16">
        <v>2.0499999999999998</v>
      </c>
      <c r="D19" s="16"/>
      <c r="E19" s="17">
        <f t="shared" si="2"/>
        <v>91.418918918918905</v>
      </c>
      <c r="F19" s="17">
        <f t="shared" si="0"/>
        <v>55.405405405405403</v>
      </c>
      <c r="G19" s="17">
        <f t="shared" si="1"/>
        <v>44.594594594594589</v>
      </c>
      <c r="K19" s="19"/>
      <c r="L19" s="19"/>
      <c r="M19" s="19"/>
      <c r="N19" s="19"/>
      <c r="O19" s="19"/>
      <c r="P19" s="21"/>
      <c r="Q19" s="21"/>
      <c r="R19" s="21"/>
    </row>
    <row r="20" spans="2:18" ht="20.25" x14ac:dyDescent="0.3">
      <c r="B20" s="16">
        <v>1.6</v>
      </c>
      <c r="C20" s="16">
        <v>2.15</v>
      </c>
      <c r="D20" s="16"/>
      <c r="E20" s="17">
        <f t="shared" si="2"/>
        <v>91.733333333333334</v>
      </c>
      <c r="F20" s="17">
        <f t="shared" si="0"/>
        <v>57.333333333333329</v>
      </c>
      <c r="G20" s="17">
        <f t="shared" si="1"/>
        <v>42.666666666666671</v>
      </c>
      <c r="K20" s="19"/>
      <c r="L20" s="19"/>
      <c r="M20" s="19"/>
      <c r="N20" s="19"/>
      <c r="O20" s="19"/>
      <c r="P20" s="21"/>
      <c r="Q20" s="21"/>
      <c r="R20" s="21"/>
    </row>
    <row r="21" spans="2:18" ht="20.25" x14ac:dyDescent="0.3">
      <c r="B21" s="14">
        <v>1.55</v>
      </c>
      <c r="C21" s="14">
        <v>2.25</v>
      </c>
      <c r="D21" s="14"/>
      <c r="E21" s="15">
        <f t="shared" si="2"/>
        <v>91.776315789473685</v>
      </c>
      <c r="F21" s="15">
        <f t="shared" si="0"/>
        <v>59.210526315789473</v>
      </c>
      <c r="G21" s="15">
        <f t="shared" si="1"/>
        <v>40.789473684210527</v>
      </c>
      <c r="K21" s="19"/>
      <c r="L21" s="19"/>
      <c r="M21" s="19"/>
      <c r="N21" s="19"/>
      <c r="O21" s="19"/>
      <c r="P21" s="21"/>
      <c r="Q21" s="21"/>
      <c r="R21" s="21"/>
    </row>
    <row r="22" spans="2:18" ht="20.25" x14ac:dyDescent="0.3">
      <c r="B22" s="14">
        <v>1.5</v>
      </c>
      <c r="C22" s="14">
        <v>2.35</v>
      </c>
      <c r="D22" s="14"/>
      <c r="E22" s="15">
        <f t="shared" si="2"/>
        <v>91.558441558441544</v>
      </c>
      <c r="F22" s="15">
        <f t="shared" si="0"/>
        <v>61.038961038961027</v>
      </c>
      <c r="G22" s="15">
        <f t="shared" si="1"/>
        <v>38.961038961038952</v>
      </c>
      <c r="K22" s="19"/>
      <c r="L22" s="19"/>
      <c r="M22" s="19"/>
      <c r="N22" s="19"/>
      <c r="O22" s="19"/>
      <c r="P22" s="21"/>
      <c r="Q22" s="21"/>
      <c r="R22" s="21"/>
    </row>
    <row r="23" spans="2:18" ht="20.25" x14ac:dyDescent="0.3">
      <c r="B23" s="14">
        <v>1.45</v>
      </c>
      <c r="C23" s="14">
        <v>2.5</v>
      </c>
      <c r="D23" s="14"/>
      <c r="E23" s="15">
        <f t="shared" si="2"/>
        <v>91.772151898734165</v>
      </c>
      <c r="F23" s="15">
        <f t="shared" si="0"/>
        <v>63.291139240506325</v>
      </c>
      <c r="G23" s="15">
        <f t="shared" si="1"/>
        <v>36.708860759493668</v>
      </c>
      <c r="K23" s="19"/>
      <c r="L23" s="19"/>
      <c r="M23" s="19"/>
      <c r="N23" s="19"/>
      <c r="O23" s="19"/>
      <c r="P23" s="21"/>
      <c r="Q23" s="21"/>
      <c r="R23" s="21"/>
    </row>
    <row r="24" spans="2:18" ht="20.25" x14ac:dyDescent="0.3">
      <c r="B24" s="14">
        <v>1.4</v>
      </c>
      <c r="C24" s="14">
        <v>2.7</v>
      </c>
      <c r="D24" s="14"/>
      <c r="E24" s="15">
        <f t="shared" si="2"/>
        <v>92.195121951219505</v>
      </c>
      <c r="F24" s="15">
        <f t="shared" si="0"/>
        <v>65.853658536585371</v>
      </c>
      <c r="G24" s="15">
        <f t="shared" si="1"/>
        <v>34.146341463414629</v>
      </c>
      <c r="K24" s="19"/>
      <c r="L24" s="19"/>
      <c r="M24" s="19"/>
      <c r="N24" s="19"/>
      <c r="O24" s="19"/>
      <c r="P24" s="21"/>
      <c r="Q24" s="21"/>
      <c r="R24" s="21"/>
    </row>
    <row r="25" spans="2:18" ht="20.25" x14ac:dyDescent="0.3">
      <c r="B25" s="14">
        <v>1.35</v>
      </c>
      <c r="C25" s="14">
        <v>2.9</v>
      </c>
      <c r="D25" s="14"/>
      <c r="E25" s="15">
        <f t="shared" si="2"/>
        <v>92.117647058823522</v>
      </c>
      <c r="F25" s="15">
        <f t="shared" si="0"/>
        <v>68.235294117647044</v>
      </c>
      <c r="G25" s="15">
        <f t="shared" si="1"/>
        <v>31.764705882352938</v>
      </c>
      <c r="K25" s="19"/>
      <c r="L25" s="19"/>
      <c r="M25" s="19"/>
      <c r="N25" s="19"/>
      <c r="O25" s="19"/>
      <c r="P25" s="21"/>
      <c r="Q25" s="21"/>
      <c r="R25" s="21"/>
    </row>
    <row r="26" spans="2:18" ht="20.25" x14ac:dyDescent="0.3">
      <c r="B26" s="14">
        <v>1.3</v>
      </c>
      <c r="C26" s="14">
        <v>3.1</v>
      </c>
      <c r="D26" s="14"/>
      <c r="E26" s="15">
        <f t="shared" si="2"/>
        <v>91.590909090909093</v>
      </c>
      <c r="F26" s="15">
        <f t="shared" si="0"/>
        <v>70.454545454545453</v>
      </c>
      <c r="G26" s="15">
        <f t="shared" si="1"/>
        <v>29.545454545454547</v>
      </c>
      <c r="K26" s="19"/>
      <c r="L26" s="19"/>
      <c r="M26" s="19"/>
      <c r="N26" s="19"/>
      <c r="O26" s="19"/>
      <c r="P26" s="21"/>
      <c r="Q26" s="21"/>
      <c r="R26" s="21"/>
    </row>
    <row r="27" spans="2:18" ht="20.25" x14ac:dyDescent="0.3">
      <c r="B27" s="14">
        <v>1.25</v>
      </c>
      <c r="C27" s="14">
        <v>3.5</v>
      </c>
      <c r="D27" s="14"/>
      <c r="E27" s="15">
        <f t="shared" si="2"/>
        <v>92.10526315789474</v>
      </c>
      <c r="F27" s="15">
        <f t="shared" si="0"/>
        <v>73.684210526315795</v>
      </c>
      <c r="G27" s="15">
        <f t="shared" si="1"/>
        <v>26.315789473684212</v>
      </c>
      <c r="K27" s="19"/>
      <c r="L27" s="19"/>
      <c r="M27" s="19"/>
      <c r="N27" s="19"/>
      <c r="O27" s="19"/>
      <c r="P27" s="21"/>
      <c r="Q27" s="21"/>
      <c r="R27" s="21"/>
    </row>
    <row r="28" spans="2:18" ht="20.25" x14ac:dyDescent="0.3">
      <c r="B28" s="14">
        <v>1.2</v>
      </c>
      <c r="C28" s="14">
        <v>4</v>
      </c>
      <c r="D28" s="14"/>
      <c r="E28" s="15">
        <f t="shared" si="2"/>
        <v>92.307692307692307</v>
      </c>
      <c r="F28" s="15">
        <f t="shared" si="0"/>
        <v>76.92307692307692</v>
      </c>
      <c r="G28" s="15">
        <f t="shared" si="1"/>
        <v>23.076923076923077</v>
      </c>
      <c r="K28" s="19"/>
      <c r="L28" s="19"/>
      <c r="M28" s="19"/>
      <c r="N28" s="19"/>
      <c r="O28" s="19"/>
      <c r="P28" s="21"/>
      <c r="Q28" s="21"/>
      <c r="R28" s="21"/>
    </row>
    <row r="29" spans="2:18" ht="20.25" x14ac:dyDescent="0.3">
      <c r="B29" s="14">
        <v>1.1499999999999999</v>
      </c>
      <c r="C29" s="14">
        <v>4.5</v>
      </c>
      <c r="D29" s="14"/>
      <c r="E29" s="15">
        <f t="shared" si="2"/>
        <v>91.592920353982294</v>
      </c>
      <c r="F29" s="15">
        <f t="shared" si="0"/>
        <v>79.646017699115049</v>
      </c>
      <c r="G29" s="15">
        <f t="shared" si="1"/>
        <v>20.353982300884955</v>
      </c>
      <c r="K29" s="19"/>
      <c r="L29" s="19"/>
      <c r="M29" s="19"/>
      <c r="N29" s="19"/>
      <c r="O29" s="19"/>
      <c r="P29" s="21"/>
      <c r="Q29" s="21"/>
      <c r="R29" s="21"/>
    </row>
    <row r="30" spans="2:18" ht="20.25" x14ac:dyDescent="0.3">
      <c r="B30" s="14">
        <v>1.1000000000000001</v>
      </c>
      <c r="C30" s="14">
        <v>5.5</v>
      </c>
      <c r="D30" s="14"/>
      <c r="E30" s="15">
        <f t="shared" si="2"/>
        <v>91.666666666666657</v>
      </c>
      <c r="F30" s="15">
        <f t="shared" si="0"/>
        <v>83.333333333333314</v>
      </c>
      <c r="G30" s="15">
        <f t="shared" si="1"/>
        <v>16.666666666666664</v>
      </c>
      <c r="K30" s="19"/>
      <c r="L30" s="19"/>
      <c r="M30" s="19"/>
      <c r="N30" s="19"/>
      <c r="O30" s="19"/>
      <c r="P30" s="21"/>
      <c r="Q30" s="21"/>
      <c r="R30" s="21"/>
    </row>
    <row r="31" spans="2:18" ht="20.25" x14ac:dyDescent="0.3">
      <c r="K31" s="19"/>
      <c r="L31" s="19"/>
      <c r="M31" s="19"/>
      <c r="N31" s="19"/>
      <c r="O31" s="19"/>
      <c r="P31" s="21"/>
      <c r="Q31" s="21"/>
      <c r="R31" s="21"/>
    </row>
    <row r="32" spans="2:18" ht="20.25" x14ac:dyDescent="0.3">
      <c r="K32" s="19"/>
      <c r="L32" s="19"/>
      <c r="M32" s="19"/>
      <c r="N32" s="19"/>
      <c r="O32" s="19"/>
      <c r="P32" s="21"/>
      <c r="Q32" s="21"/>
      <c r="R32" s="21"/>
    </row>
  </sheetData>
  <mergeCells count="2">
    <mergeCell ref="B4:I4"/>
    <mergeCell ref="B12:I1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환수율 고정</vt:lpstr>
      <vt:lpstr>핸디마진</vt:lpstr>
      <vt:lpstr>승무패마진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Msoft034</dc:creator>
  <cp:lastModifiedBy>damools</cp:lastModifiedBy>
  <dcterms:created xsi:type="dcterms:W3CDTF">2020-06-26T00:31:58Z</dcterms:created>
  <dcterms:modified xsi:type="dcterms:W3CDTF">2021-07-27T01:19:06Z</dcterms:modified>
</cp:coreProperties>
</file>